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y Documents\My Data\publications\Sci Reports\supplementary files\"/>
    </mc:Choice>
  </mc:AlternateContent>
  <bookViews>
    <workbookView xWindow="0" yWindow="0" windowWidth="14040" windowHeight="1123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1" l="1"/>
  <c r="I128" i="1" l="1"/>
  <c r="I126" i="1"/>
  <c r="I125" i="1"/>
  <c r="I127" i="1"/>
  <c r="H125" i="1"/>
  <c r="H127" i="1"/>
  <c r="H126" i="1"/>
</calcChain>
</file>

<file path=xl/sharedStrings.xml><?xml version="1.0" encoding="utf-8"?>
<sst xmlns="http://schemas.openxmlformats.org/spreadsheetml/2006/main" count="14" uniqueCount="14">
  <si>
    <t>Month post-burial</t>
  </si>
  <si>
    <t>Monthly Total Rainfall (mm)</t>
  </si>
  <si>
    <t>MonthlyAir</t>
  </si>
  <si>
    <t>Monthly ADD 30cm bgl</t>
  </si>
  <si>
    <t xml:space="preserve">  Monthly 30cm bgl</t>
  </si>
  <si>
    <t xml:space="preserve"> Monthly 100cm bgl</t>
  </si>
  <si>
    <t>yearly rainfall average</t>
  </si>
  <si>
    <t>yearly 30cm bgl Temp</t>
  </si>
  <si>
    <t>min</t>
  </si>
  <si>
    <t>max</t>
  </si>
  <si>
    <t>average</t>
  </si>
  <si>
    <t>SD</t>
  </si>
  <si>
    <t>&lt;- Note burial date 7th December 2007</t>
  </si>
  <si>
    <t>Table S6. Summary of monthly weather data used in this 10 year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</si>
</sst>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_)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0" fillId="0" borderId="0" xfId="0" applyNumberFormat="1"/>
    <xf numFmtId="164" fontId="0" fillId="0" borderId="0" xfId="0" applyNumberFormat="1"/>
    <xf numFmtId="165" fontId="2" fillId="0" borderId="0" xfId="0" applyNumberFormat="1" applyFont="1"/>
    <xf numFmtId="164" fontId="4" fillId="0" borderId="0" xfId="0" applyNumberFormat="1" applyFont="1"/>
    <xf numFmtId="0" fontId="4" fillId="0" borderId="0" xfId="0" applyFont="1"/>
    <xf numFmtId="165" fontId="4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" fontId="0" fillId="0" borderId="1" xfId="0" applyNumberFormat="1" applyBorder="1"/>
    <xf numFmtId="17" fontId="0" fillId="0" borderId="1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4" fontId="3" fillId="0" borderId="1" xfId="0" applyNumberFormat="1" applyFont="1" applyBorder="1"/>
    <xf numFmtId="1" fontId="0" fillId="0" borderId="3" xfId="0" applyNumberFormat="1" applyBorder="1"/>
    <xf numFmtId="1" fontId="0" fillId="0" borderId="2" xfId="0" applyNumberFormat="1" applyBorder="1"/>
    <xf numFmtId="1" fontId="0" fillId="0" borderId="4" xfId="0" applyNumberFormat="1" applyBorder="1"/>
    <xf numFmtId="0" fontId="0" fillId="0" borderId="3" xfId="0" applyBorder="1"/>
    <xf numFmtId="0" fontId="0" fillId="0" borderId="2" xfId="0" applyBorder="1"/>
    <xf numFmtId="164" fontId="0" fillId="0" borderId="4" xfId="0" applyNumberFormat="1" applyBorder="1"/>
    <xf numFmtId="164" fontId="0" fillId="0" borderId="2" xfId="0" applyNumberFormat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69851111580275E-2"/>
          <c:y val="6.1547277420351154E-2"/>
          <c:w val="0.81479040496127764"/>
          <c:h val="0.80161205515769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'[1]Keele Summary'!$AO$2</c:f>
              <c:strCache>
                <c:ptCount val="1"/>
                <c:pt idx="0">
                  <c:v>yearly rainfall average</c:v>
                </c:pt>
              </c:strCache>
            </c:strRef>
          </c:tx>
          <c:spPr>
            <a:solidFill>
              <a:schemeClr val="tx1"/>
            </a:solidFill>
            <a:ln w="28575">
              <a:solidFill>
                <a:schemeClr val="tx1"/>
              </a:solidFill>
            </a:ln>
          </c:spPr>
          <c:invertIfNegative val="0"/>
          <c:cat>
            <c:numRef>
              <c:f>'[1]Keele Summary'!$AR$3:$AR$12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('[1]Keele Summary'!$AO$15,'[1]Keele Summary'!$AO$27,'[1]Keele Summary'!$AO$39,'[1]Keele Summary'!$AO$51,'[1]Keele Summary'!$AO$63,'[1]Keele Summary'!$AO$75,'[1]Keele Summary'!$AO$87,'[1]Keele Summary'!$AO$99,'[1]Keele Summary'!$AO$111,'[1]Keele Summary'!$AO$123)</c:f>
              <c:numCache>
                <c:formatCode>General</c:formatCode>
                <c:ptCount val="10"/>
                <c:pt idx="0">
                  <c:v>74.984615384615395</c:v>
                </c:pt>
                <c:pt idx="1">
                  <c:v>65.484615384615367</c:v>
                </c:pt>
                <c:pt idx="2">
                  <c:v>54.451538461538462</c:v>
                </c:pt>
                <c:pt idx="3">
                  <c:v>48.390000000000015</c:v>
                </c:pt>
                <c:pt idx="4">
                  <c:v>80.369230769230768</c:v>
                </c:pt>
                <c:pt idx="5">
                  <c:v>63.916666666666664</c:v>
                </c:pt>
                <c:pt idx="6">
                  <c:v>76.183333333333337</c:v>
                </c:pt>
                <c:pt idx="7">
                  <c:v>64.2</c:v>
                </c:pt>
                <c:pt idx="8">
                  <c:v>78.316666666666663</c:v>
                </c:pt>
                <c:pt idx="9">
                  <c:v>69.86666666666666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B-4630-86A9-D3F0EB11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77888"/>
        <c:axId val="151888640"/>
      </c:barChart>
      <c:lineChart>
        <c:grouping val="standard"/>
        <c:varyColors val="0"/>
        <c:ser>
          <c:idx val="0"/>
          <c:order val="1"/>
          <c:tx>
            <c:strRef>
              <c:f>Sheet1!$I$1</c:f>
              <c:strCache>
                <c:ptCount val="1"/>
                <c:pt idx="0">
                  <c:v>yearly 30cm bgl Temp</c:v>
                </c:pt>
              </c:strCache>
            </c:strRef>
          </c:tx>
          <c:spPr>
            <a:ln w="44450">
              <a:solidFill>
                <a:schemeClr val="tx1"/>
              </a:solidFill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strRef>
              <c:f>Sheet1!$I$1</c:f>
              <c:strCache>
                <c:ptCount val="1"/>
                <c:pt idx="0">
                  <c:v>yearly 30cm bgl Temp</c:v>
                </c:pt>
              </c:strCache>
            </c:strRef>
          </c:cat>
          <c:val>
            <c:numRef>
              <c:f>(Sheet1!$I$14,Sheet1!$I$26,Sheet1!$I$38,Sheet1!$I$50,Sheet1!$I$62,Sheet1!$I$74,Sheet1!$I$86,Sheet1!$I$98,Sheet1!$I$110,Sheet1!$I$122)</c:f>
              <c:numCache>
                <c:formatCode>0.0_)</c:formatCode>
                <c:ptCount val="10"/>
                <c:pt idx="0">
                  <c:v>9.7753562990217038</c:v>
                </c:pt>
                <c:pt idx="1">
                  <c:v>9.8982612135176637</c:v>
                </c:pt>
                <c:pt idx="2">
                  <c:v>8.9929509157509138</c:v>
                </c:pt>
                <c:pt idx="3">
                  <c:v>9.923761892945766</c:v>
                </c:pt>
                <c:pt idx="4">
                  <c:v>9.643744993012179</c:v>
                </c:pt>
                <c:pt idx="5">
                  <c:v>9.5647485761550275</c:v>
                </c:pt>
                <c:pt idx="6">
                  <c:v>11.010145338532435</c:v>
                </c:pt>
                <c:pt idx="7">
                  <c:v>10.329328252392768</c:v>
                </c:pt>
                <c:pt idx="8">
                  <c:v>10.830838224808192</c:v>
                </c:pt>
                <c:pt idx="9">
                  <c:v>10.746402575918706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B-4630-86A9-D3F0EB118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90560"/>
        <c:axId val="151892352"/>
      </c:lineChart>
      <c:dateAx>
        <c:axId val="15187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Monitoring period</a:t>
                </a:r>
              </a:p>
            </c:rich>
          </c:tx>
          <c:layout>
            <c:manualLayout>
              <c:xMode val="edge"/>
              <c:yMode val="edge"/>
              <c:x val="0.38748066690495508"/>
              <c:y val="0.91673805073766157"/>
            </c:manualLayout>
          </c:layout>
          <c:overlay val="0"/>
          <c:spPr>
            <a:noFill/>
            <a:ln w="25400">
              <a:noFill/>
            </a:ln>
          </c:spPr>
        </c:title>
        <c:numFmt formatCode="###0" sourceLinked="0"/>
        <c:majorTickMark val="cross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886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51888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Average Monthly Rainfall (mm)</a:t>
                </a:r>
              </a:p>
            </c:rich>
          </c:tx>
          <c:layout>
            <c:manualLayout>
              <c:xMode val="edge"/>
              <c:yMode val="edge"/>
              <c:x val="1.8783814558023589E-2"/>
              <c:y val="0.201358526755028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77888"/>
        <c:crosses val="autoZero"/>
        <c:crossBetween val="between"/>
        <c:majorUnit val="25"/>
      </c:valAx>
      <c:dateAx>
        <c:axId val="151890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1892352"/>
        <c:crosses val="autoZero"/>
        <c:auto val="0"/>
        <c:lblOffset val="100"/>
        <c:baseTimeUnit val="days"/>
      </c:dateAx>
      <c:valAx>
        <c:axId val="151892352"/>
        <c:scaling>
          <c:orientation val="minMax"/>
          <c:max val="15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Average 0.3m bgl Temperature (ºC)</a:t>
                </a:r>
              </a:p>
            </c:rich>
          </c:tx>
          <c:layout>
            <c:manualLayout>
              <c:xMode val="edge"/>
              <c:yMode val="edge"/>
              <c:x val="0.95122732540546373"/>
              <c:y val="0.163108829695146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1890560"/>
        <c:crosses val="max"/>
        <c:crossBetween val="between"/>
        <c:majorUnit val="5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0</xdr:row>
      <xdr:rowOff>152400</xdr:rowOff>
    </xdr:from>
    <xdr:to>
      <xdr:col>23</xdr:col>
      <xdr:colOff>308882</xdr:colOff>
      <xdr:row>24</xdr:row>
      <xdr:rowOff>63954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ublications\Sci%20Reports\Weather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07"/>
      <sheetName val="APR07"/>
      <sheetName val="MAY07"/>
      <sheetName val="JUN07"/>
      <sheetName val="JUL07"/>
      <sheetName val="AUG07"/>
      <sheetName val="SEP07"/>
      <sheetName val="OCT07"/>
      <sheetName val="NOV07"/>
      <sheetName val="DEC07"/>
      <sheetName val="JAN08"/>
      <sheetName val="FEB08"/>
      <sheetName val="MAR08"/>
      <sheetName val="APR08"/>
      <sheetName val="MAY08"/>
      <sheetName val="JUN08"/>
      <sheetName val="JUL08"/>
      <sheetName val="AUG08"/>
      <sheetName val="SEPT08"/>
      <sheetName val="OCT08"/>
      <sheetName val="NOV08"/>
      <sheetName val="DEC08"/>
      <sheetName val="JAN09"/>
      <sheetName val="FEB09"/>
      <sheetName val="MAR09"/>
      <sheetName val="APR09"/>
      <sheetName val="MAY09"/>
      <sheetName val="JUN09"/>
      <sheetName val="JUL09"/>
      <sheetName val="AUG09"/>
      <sheetName val="SEP09"/>
      <sheetName val="OCT09"/>
      <sheetName val="NOV09"/>
      <sheetName val="DEC09"/>
      <sheetName val="JAN10"/>
      <sheetName val="FEB10"/>
      <sheetName val="MAR10"/>
      <sheetName val="APR10"/>
      <sheetName val="MAY10"/>
      <sheetName val="JUNE10"/>
      <sheetName val="JULY10"/>
      <sheetName val="AUG10"/>
      <sheetName val="SEP10"/>
      <sheetName val="OCT10"/>
      <sheetName val="NOV10"/>
      <sheetName val="DEC10"/>
      <sheetName val="JAN11"/>
      <sheetName val="FEB11"/>
      <sheetName val="MAR11"/>
      <sheetName val="APR11"/>
      <sheetName val="MAY11"/>
      <sheetName val="JUN11"/>
      <sheetName val="JUL11"/>
      <sheetName val="AUG11"/>
      <sheetName val="SEPT11"/>
      <sheetName val="OCT11"/>
      <sheetName val="NOV11"/>
      <sheetName val="DEC11"/>
      <sheetName val="JAN12"/>
      <sheetName val="FEB12"/>
      <sheetName val="MAR12"/>
      <sheetName val="APR12"/>
      <sheetName val="MAY12"/>
      <sheetName val="JUN12"/>
      <sheetName val="JUL12"/>
      <sheetName val="AUG12"/>
      <sheetName val="SEPT12"/>
      <sheetName val="OCT12"/>
      <sheetName val="NOV12"/>
      <sheetName val="DEC12"/>
      <sheetName val="JAN13"/>
      <sheetName val="FEB13"/>
      <sheetName val="MAR13"/>
      <sheetName val="APR13"/>
      <sheetName val="MAY13"/>
      <sheetName val="JUNE13"/>
      <sheetName val="JULY13"/>
      <sheetName val="AUG13"/>
      <sheetName val="SEP13"/>
      <sheetName val="OCT13"/>
      <sheetName val="NOV13"/>
      <sheetName val="DEC13"/>
      <sheetName val="JAN14"/>
      <sheetName val="FEB14"/>
      <sheetName val="MAR14"/>
      <sheetName val="APR14"/>
      <sheetName val="MAY14"/>
      <sheetName val="JUN14"/>
      <sheetName val="JUL14"/>
      <sheetName val="AUG14"/>
      <sheetName val="SEP14"/>
      <sheetName val="OCT14"/>
      <sheetName val="NOV14"/>
      <sheetName val="DEC14"/>
      <sheetName val="JAN15"/>
      <sheetName val="FEB15"/>
      <sheetName val="MAR15"/>
      <sheetName val="APR15"/>
      <sheetName val="MAY15"/>
      <sheetName val="JUN15"/>
      <sheetName val="JUL15"/>
      <sheetName val="AUG15"/>
      <sheetName val="SEP15"/>
      <sheetName val="OCT15"/>
      <sheetName val="Nov15"/>
      <sheetName val="DEC15"/>
      <sheetName val="JAN16"/>
      <sheetName val="FEB16"/>
      <sheetName val="MAR16"/>
      <sheetName val="APR16"/>
      <sheetName val="MAY16"/>
      <sheetName val="JUN16"/>
      <sheetName val="JULy16"/>
      <sheetName val="AUG16"/>
      <sheetName val="SEP16"/>
      <sheetName val="OCT16"/>
      <sheetName val="NOV16"/>
      <sheetName val="DEC16"/>
      <sheetName val="JAN17"/>
      <sheetName val="FEB17"/>
      <sheetName val="MAR17"/>
      <sheetName val="APR17"/>
      <sheetName val="MAY17"/>
      <sheetName val="JUN17"/>
      <sheetName val="JUL17"/>
      <sheetName val="AUG17"/>
      <sheetName val="SEP17"/>
      <sheetName val="OCT17"/>
      <sheetName val="NOV17"/>
      <sheetName val="DEC17"/>
      <sheetName val="Keele Summary"/>
      <sheetName val="JAN18"/>
      <sheetName val="FEB18"/>
      <sheetName val="MAR18"/>
      <sheetName val="APR18"/>
      <sheetName val="MAY18"/>
      <sheetName val="JUN18"/>
      <sheetName val="JUL18"/>
      <sheetName val="Sheet8"/>
      <sheetName val="CSH Summary"/>
      <sheetName val="BACUP&amp;Rochdale"/>
      <sheetName val="BrizeNorton&amp;Sevenhamp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2">
          <cell r="AO2" t="str">
            <v>yearly rainfall average</v>
          </cell>
        </row>
        <row r="3">
          <cell r="AR3">
            <v>2008</v>
          </cell>
        </row>
        <row r="4">
          <cell r="AR4">
            <v>2009</v>
          </cell>
        </row>
        <row r="5">
          <cell r="AR5">
            <v>2010</v>
          </cell>
        </row>
        <row r="6">
          <cell r="AR6">
            <v>2011</v>
          </cell>
        </row>
        <row r="7">
          <cell r="AR7">
            <v>2012</v>
          </cell>
        </row>
        <row r="8">
          <cell r="AR8">
            <v>2013</v>
          </cell>
        </row>
        <row r="9">
          <cell r="AR9">
            <v>2014</v>
          </cell>
        </row>
        <row r="10">
          <cell r="AR10">
            <v>2015</v>
          </cell>
        </row>
        <row r="11">
          <cell r="AR11">
            <v>2016</v>
          </cell>
        </row>
        <row r="12">
          <cell r="AR12">
            <v>2017</v>
          </cell>
        </row>
        <row r="15">
          <cell r="AO15">
            <v>74.984615384615395</v>
          </cell>
        </row>
        <row r="27">
          <cell r="AO27">
            <v>65.484615384615367</v>
          </cell>
        </row>
        <row r="39">
          <cell r="AO39">
            <v>54.451538461538462</v>
          </cell>
        </row>
        <row r="51">
          <cell r="AO51">
            <v>48.390000000000015</v>
          </cell>
        </row>
        <row r="63">
          <cell r="AO63">
            <v>80.369230769230768</v>
          </cell>
        </row>
        <row r="75">
          <cell r="AO75">
            <v>63.916666666666664</v>
          </cell>
        </row>
        <row r="87">
          <cell r="AO87">
            <v>76.183333333333337</v>
          </cell>
        </row>
        <row r="99">
          <cell r="AO99">
            <v>64.2</v>
          </cell>
        </row>
        <row r="111">
          <cell r="AO111">
            <v>78.316666666666663</v>
          </cell>
        </row>
        <row r="123">
          <cell r="AO123">
            <v>69.86666666666666</v>
          </cell>
        </row>
      </sheetData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B106" workbookViewId="0">
      <selection activeCell="B125" sqref="B125"/>
    </sheetView>
  </sheetViews>
  <sheetFormatPr defaultRowHeight="15" x14ac:dyDescent="0.25"/>
  <sheetData>
    <row r="1" spans="1:11" ht="63.75" x14ac:dyDescent="0.25">
      <c r="A1" s="10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2" t="s">
        <v>5</v>
      </c>
      <c r="H1" s="11" t="s">
        <v>6</v>
      </c>
      <c r="I1" s="12" t="s">
        <v>7</v>
      </c>
      <c r="J1" s="3"/>
    </row>
    <row r="2" spans="1:11" x14ac:dyDescent="0.25">
      <c r="A2" s="13">
        <v>2007</v>
      </c>
      <c r="B2" s="14">
        <v>39417</v>
      </c>
      <c r="C2" s="15">
        <v>92.9</v>
      </c>
      <c r="D2" s="15">
        <v>3.9290967741935483</v>
      </c>
      <c r="E2" s="15">
        <v>113.62299999999998</v>
      </c>
      <c r="F2" s="15">
        <v>5.0634516129032248</v>
      </c>
      <c r="G2" s="15">
        <v>7.5813225806451623</v>
      </c>
      <c r="H2" s="16">
        <v>79.370000000000019</v>
      </c>
      <c r="I2" s="17"/>
      <c r="J2" s="6"/>
      <c r="K2" s="4">
        <v>2008</v>
      </c>
    </row>
    <row r="3" spans="1:11" x14ac:dyDescent="0.25">
      <c r="A3" s="19">
        <v>2008</v>
      </c>
      <c r="B3" s="14">
        <v>39448</v>
      </c>
      <c r="C3" s="15">
        <v>111.80000000000004</v>
      </c>
      <c r="D3" s="15">
        <v>5.5004838709677433</v>
      </c>
      <c r="E3" s="15">
        <v>281.654</v>
      </c>
      <c r="F3" s="15">
        <v>5.4203548387096747</v>
      </c>
      <c r="G3" s="15">
        <v>6.6487419354838719</v>
      </c>
      <c r="H3" s="22"/>
      <c r="I3" s="22"/>
      <c r="J3" s="6"/>
      <c r="K3" s="4">
        <v>2009</v>
      </c>
    </row>
    <row r="4" spans="1:11" x14ac:dyDescent="0.25">
      <c r="A4" s="20"/>
      <c r="B4" s="14">
        <v>39479</v>
      </c>
      <c r="C4" s="15">
        <v>32.199999999999996</v>
      </c>
      <c r="D4" s="15">
        <v>4.13803448275862</v>
      </c>
      <c r="E4" s="15">
        <v>415.74499999999989</v>
      </c>
      <c r="F4" s="15">
        <v>4.6238275862068958</v>
      </c>
      <c r="G4" s="15">
        <v>6.2748275862068956</v>
      </c>
      <c r="H4" s="23"/>
      <c r="I4" s="23"/>
      <c r="J4" s="6"/>
      <c r="K4" s="4">
        <v>2010</v>
      </c>
    </row>
    <row r="5" spans="1:11" x14ac:dyDescent="0.25">
      <c r="A5" s="20"/>
      <c r="B5" s="14">
        <v>39508</v>
      </c>
      <c r="C5" s="15">
        <v>63.100000000000009</v>
      </c>
      <c r="D5" s="15">
        <v>5.1736129032258065</v>
      </c>
      <c r="E5" s="15">
        <v>596.78099999999984</v>
      </c>
      <c r="F5" s="15">
        <v>5.8398709677419367</v>
      </c>
      <c r="G5" s="15">
        <v>6.4901290322580634</v>
      </c>
      <c r="H5" s="23"/>
      <c r="I5" s="23"/>
      <c r="K5" s="4">
        <v>2011</v>
      </c>
    </row>
    <row r="6" spans="1:11" x14ac:dyDescent="0.25">
      <c r="A6" s="20"/>
      <c r="B6" s="14">
        <v>39539</v>
      </c>
      <c r="C6" s="15">
        <v>58.800000000000004</v>
      </c>
      <c r="D6" s="15">
        <v>7.2341666666666669</v>
      </c>
      <c r="E6" s="15">
        <v>834.08399999999995</v>
      </c>
      <c r="F6" s="15">
        <v>7.910099999999999</v>
      </c>
      <c r="G6" s="15">
        <v>7.493199999999999</v>
      </c>
      <c r="H6" s="23"/>
      <c r="I6" s="23"/>
      <c r="K6" s="4">
        <v>2012</v>
      </c>
    </row>
    <row r="7" spans="1:11" x14ac:dyDescent="0.25">
      <c r="A7" s="20"/>
      <c r="B7" s="14">
        <v>39569</v>
      </c>
      <c r="C7" s="15">
        <v>53.100000000000009</v>
      </c>
      <c r="D7" s="15">
        <v>13.303225806451616</v>
      </c>
      <c r="E7" s="15">
        <v>1240.174</v>
      </c>
      <c r="F7" s="15">
        <v>13.099677419354839</v>
      </c>
      <c r="G7" s="15">
        <v>10.88032258064516</v>
      </c>
      <c r="H7" s="23"/>
      <c r="I7" s="23"/>
      <c r="K7" s="4">
        <v>2013</v>
      </c>
    </row>
    <row r="8" spans="1:11" x14ac:dyDescent="0.25">
      <c r="A8" s="20"/>
      <c r="B8" s="14">
        <v>39600</v>
      </c>
      <c r="C8" s="15">
        <v>33.5</v>
      </c>
      <c r="D8" s="15">
        <v>13.774666666666667</v>
      </c>
      <c r="E8" s="15">
        <v>1685.2040000000006</v>
      </c>
      <c r="F8" s="15">
        <v>14.834333333333335</v>
      </c>
      <c r="G8" s="15">
        <v>12.928333333333335</v>
      </c>
      <c r="H8" s="23"/>
      <c r="I8" s="23"/>
      <c r="K8" s="4">
        <v>2014</v>
      </c>
    </row>
    <row r="9" spans="1:11" x14ac:dyDescent="0.25">
      <c r="A9" s="20"/>
      <c r="B9" s="14">
        <v>39630</v>
      </c>
      <c r="C9" s="15">
        <v>97.4</v>
      </c>
      <c r="D9" s="15">
        <v>15.604516129032259</v>
      </c>
      <c r="E9" s="15">
        <v>2186.9140000000002</v>
      </c>
      <c r="F9" s="15">
        <v>16.184193548387093</v>
      </c>
      <c r="G9" s="15">
        <v>14.084516129032258</v>
      </c>
      <c r="H9" s="23"/>
      <c r="I9" s="23"/>
      <c r="K9" s="4">
        <v>2015</v>
      </c>
    </row>
    <row r="10" spans="1:11" x14ac:dyDescent="0.25">
      <c r="A10" s="20"/>
      <c r="B10" s="14">
        <v>39661</v>
      </c>
      <c r="C10" s="15">
        <v>101.5</v>
      </c>
      <c r="D10" s="15">
        <v>15.500645161290324</v>
      </c>
      <c r="E10" s="15">
        <v>2709.7639999999997</v>
      </c>
      <c r="F10" s="15">
        <v>16.866129032258073</v>
      </c>
      <c r="G10" s="15">
        <v>15.372903225806455</v>
      </c>
      <c r="H10" s="23"/>
      <c r="I10" s="23"/>
      <c r="K10" s="4">
        <v>2016</v>
      </c>
    </row>
    <row r="11" spans="1:11" x14ac:dyDescent="0.25">
      <c r="A11" s="20"/>
      <c r="B11" s="14">
        <v>39692</v>
      </c>
      <c r="C11" s="15">
        <v>98.600000000000009</v>
      </c>
      <c r="D11" s="15">
        <v>12.663333333333332</v>
      </c>
      <c r="E11" s="15">
        <v>3150.2039999999993</v>
      </c>
      <c r="F11" s="15">
        <v>14.681333333333329</v>
      </c>
      <c r="G11" s="15">
        <v>15.372903225806455</v>
      </c>
      <c r="H11" s="23"/>
      <c r="I11" s="23"/>
      <c r="K11" s="4">
        <v>2017</v>
      </c>
    </row>
    <row r="12" spans="1:11" x14ac:dyDescent="0.25">
      <c r="A12" s="20"/>
      <c r="B12" s="14">
        <v>39722</v>
      </c>
      <c r="C12" s="15">
        <v>109.7</v>
      </c>
      <c r="D12" s="15">
        <v>8.7393870967741947</v>
      </c>
      <c r="E12" s="15">
        <v>3494.7789999999995</v>
      </c>
      <c r="F12" s="15">
        <v>11.115322580645159</v>
      </c>
      <c r="G12" s="15">
        <v>12.540322580645164</v>
      </c>
      <c r="H12" s="23"/>
      <c r="I12" s="23"/>
    </row>
    <row r="13" spans="1:11" x14ac:dyDescent="0.25">
      <c r="A13" s="20"/>
      <c r="B13" s="14">
        <v>39753</v>
      </c>
      <c r="C13" s="15">
        <v>62.400000000000006</v>
      </c>
      <c r="D13" s="15">
        <v>6.1097333333333337</v>
      </c>
      <c r="E13" s="15">
        <v>3717.3240000000001</v>
      </c>
      <c r="F13" s="15">
        <v>7.4181666666666661</v>
      </c>
      <c r="G13" s="15">
        <v>9.5723333333333347</v>
      </c>
      <c r="H13" s="23"/>
      <c r="I13" s="23"/>
    </row>
    <row r="14" spans="1:11" x14ac:dyDescent="0.25">
      <c r="A14" s="21"/>
      <c r="B14" s="14">
        <v>39783</v>
      </c>
      <c r="C14" s="15">
        <v>59.8</v>
      </c>
      <c r="D14" s="15">
        <v>2.3580967741935486</v>
      </c>
      <c r="E14" s="15">
        <v>3842.0330000000004</v>
      </c>
      <c r="F14" s="15">
        <v>4.0228709677419356</v>
      </c>
      <c r="G14" s="15">
        <v>6.6974838709677407</v>
      </c>
      <c r="H14" s="24">
        <v>74.984615384615395</v>
      </c>
      <c r="I14" s="24">
        <v>9.7753562990217038</v>
      </c>
    </row>
    <row r="15" spans="1:11" x14ac:dyDescent="0.25">
      <c r="A15" s="19">
        <v>2009</v>
      </c>
      <c r="B15" s="14">
        <v>39814</v>
      </c>
      <c r="C15" s="15">
        <v>69.799999999999983</v>
      </c>
      <c r="D15" s="15">
        <v>1.9998064516129033</v>
      </c>
      <c r="E15" s="15">
        <v>3939.7539999999999</v>
      </c>
      <c r="F15" s="15">
        <v>3.1522903225806451</v>
      </c>
      <c r="G15" s="15">
        <v>5.2980322580645174</v>
      </c>
      <c r="H15" s="22"/>
      <c r="I15" s="22"/>
    </row>
    <row r="16" spans="1:11" x14ac:dyDescent="0.25">
      <c r="A16" s="20"/>
      <c r="B16" s="14">
        <v>39845</v>
      </c>
      <c r="C16" s="15">
        <v>21.6</v>
      </c>
      <c r="D16" s="15">
        <v>2.8338928571428568</v>
      </c>
      <c r="E16" s="15">
        <v>4047.474999999999</v>
      </c>
      <c r="F16" s="15">
        <v>3.8471785714285707</v>
      </c>
      <c r="G16" s="15">
        <v>4.9524999999999997</v>
      </c>
      <c r="H16" s="23"/>
      <c r="I16" s="23"/>
    </row>
    <row r="17" spans="1:9" x14ac:dyDescent="0.25">
      <c r="A17" s="20"/>
      <c r="B17" s="14">
        <v>39873</v>
      </c>
      <c r="C17" s="15">
        <v>35.5</v>
      </c>
      <c r="D17" s="15">
        <v>6.2390645161290328</v>
      </c>
      <c r="E17" s="15">
        <v>4245.4269999999997</v>
      </c>
      <c r="F17" s="15">
        <v>6.385548387096776</v>
      </c>
      <c r="G17" s="15">
        <v>6.4590322580645161</v>
      </c>
      <c r="H17" s="23"/>
      <c r="I17" s="23"/>
    </row>
    <row r="18" spans="1:9" x14ac:dyDescent="0.25">
      <c r="A18" s="20"/>
      <c r="B18" s="14">
        <v>39904</v>
      </c>
      <c r="C18" s="15">
        <v>39.1</v>
      </c>
      <c r="D18" s="15">
        <v>9.3408387096774206</v>
      </c>
      <c r="E18" s="15">
        <v>4549.226999999999</v>
      </c>
      <c r="F18" s="15">
        <v>9.8000000000000025</v>
      </c>
      <c r="G18" s="15">
        <v>8.5077419354838693</v>
      </c>
      <c r="H18" s="23"/>
      <c r="I18" s="23"/>
    </row>
    <row r="19" spans="1:9" x14ac:dyDescent="0.25">
      <c r="A19" s="20"/>
      <c r="B19" s="14">
        <v>39934</v>
      </c>
      <c r="C19" s="15">
        <v>77.699999999999989</v>
      </c>
      <c r="D19" s="15">
        <v>11.745161290322583</v>
      </c>
      <c r="E19" s="15">
        <v>4913.7969999999987</v>
      </c>
      <c r="F19" s="15">
        <v>12.121612903225806</v>
      </c>
      <c r="G19" s="15">
        <v>10.436774193548388</v>
      </c>
      <c r="H19" s="23"/>
      <c r="I19" s="23"/>
    </row>
    <row r="20" spans="1:9" x14ac:dyDescent="0.25">
      <c r="A20" s="20"/>
      <c r="B20" s="14">
        <v>39965</v>
      </c>
      <c r="C20" s="15">
        <v>61.2</v>
      </c>
      <c r="D20" s="15">
        <v>14.606333333333335</v>
      </c>
      <c r="E20" s="15">
        <v>5377.0070000000005</v>
      </c>
      <c r="F20" s="15">
        <v>15.440333333333331</v>
      </c>
      <c r="G20" s="15">
        <v>12.974666666666666</v>
      </c>
      <c r="H20" s="23"/>
      <c r="I20" s="23"/>
    </row>
    <row r="21" spans="1:9" x14ac:dyDescent="0.25">
      <c r="A21" s="20"/>
      <c r="B21" s="14">
        <v>39995</v>
      </c>
      <c r="C21" s="15">
        <v>166.7</v>
      </c>
      <c r="D21" s="15">
        <v>15.431290322580647</v>
      </c>
      <c r="E21" s="15">
        <v>5900.6870000000008</v>
      </c>
      <c r="F21" s="15">
        <v>16.89290322580645</v>
      </c>
      <c r="G21" s="15">
        <v>14.964838709677421</v>
      </c>
      <c r="H21" s="23"/>
      <c r="I21" s="23"/>
    </row>
    <row r="22" spans="1:9" x14ac:dyDescent="0.25">
      <c r="A22" s="20"/>
      <c r="B22" s="14">
        <v>40026</v>
      </c>
      <c r="C22" s="15">
        <v>43.499999999999993</v>
      </c>
      <c r="D22" s="15">
        <v>15.740967741935485</v>
      </c>
      <c r="E22" s="15">
        <v>6421.6170000000002</v>
      </c>
      <c r="F22" s="15">
        <v>16.804193548387094</v>
      </c>
      <c r="G22" s="15">
        <v>15.236774193548387</v>
      </c>
      <c r="H22" s="23"/>
      <c r="I22" s="23"/>
    </row>
    <row r="23" spans="1:9" x14ac:dyDescent="0.25">
      <c r="A23" s="20"/>
      <c r="B23" s="14">
        <v>40057</v>
      </c>
      <c r="C23" s="15">
        <v>29.4</v>
      </c>
      <c r="D23" s="15">
        <v>13.382777486333337</v>
      </c>
      <c r="E23" s="15">
        <v>6866.3570000000009</v>
      </c>
      <c r="F23" s="15">
        <v>14.824666666666667</v>
      </c>
      <c r="G23" s="15">
        <v>14.48733333333333</v>
      </c>
      <c r="H23" s="23"/>
      <c r="I23" s="23"/>
    </row>
    <row r="24" spans="1:9" x14ac:dyDescent="0.25">
      <c r="A24" s="20"/>
      <c r="B24" s="14">
        <v>40087</v>
      </c>
      <c r="C24" s="15">
        <v>49.199999999999989</v>
      </c>
      <c r="D24" s="15">
        <v>10.638290322580643</v>
      </c>
      <c r="E24" s="15">
        <v>7246.2270000000008</v>
      </c>
      <c r="F24" s="15">
        <v>12.253870967741936</v>
      </c>
      <c r="G24" s="15">
        <v>12.901290322580651</v>
      </c>
      <c r="H24" s="23"/>
      <c r="I24" s="23"/>
    </row>
    <row r="25" spans="1:9" x14ac:dyDescent="0.25">
      <c r="A25" s="20"/>
      <c r="B25" s="14">
        <v>40118</v>
      </c>
      <c r="C25" s="15">
        <v>119</v>
      </c>
      <c r="D25" s="15">
        <v>7.3108999999999993</v>
      </c>
      <c r="E25" s="15">
        <v>7512.889000000001</v>
      </c>
      <c r="F25" s="15">
        <v>8.8887333333333327</v>
      </c>
      <c r="G25" s="15">
        <v>10.702999999999999</v>
      </c>
      <c r="H25" s="23"/>
      <c r="I25" s="23"/>
    </row>
    <row r="26" spans="1:9" x14ac:dyDescent="0.25">
      <c r="A26" s="21"/>
      <c r="B26" s="14">
        <v>40148</v>
      </c>
      <c r="C26" s="15">
        <v>78.800000000000011</v>
      </c>
      <c r="D26" s="15">
        <v>1.892387096774194</v>
      </c>
      <c r="E26" s="15">
        <v>7644.4279999999999</v>
      </c>
      <c r="F26" s="15">
        <v>4.2431935483870964</v>
      </c>
      <c r="G26" s="15">
        <v>7.4450322580645176</v>
      </c>
      <c r="H26" s="24">
        <v>65.484615384615367</v>
      </c>
      <c r="I26" s="24">
        <v>9.8982612135176637</v>
      </c>
    </row>
    <row r="27" spans="1:9" x14ac:dyDescent="0.25">
      <c r="A27" s="19">
        <v>2010</v>
      </c>
      <c r="B27" s="14">
        <v>40179</v>
      </c>
      <c r="C27" s="15">
        <v>55.800000000000011</v>
      </c>
      <c r="D27" s="15">
        <v>0.35112903225806458</v>
      </c>
      <c r="E27" s="15">
        <v>7702.4169999999976</v>
      </c>
      <c r="F27" s="15">
        <v>1.8706129032258063</v>
      </c>
      <c r="G27" s="15">
        <v>4.4248709677419349</v>
      </c>
      <c r="H27" s="22"/>
      <c r="I27" s="22"/>
    </row>
    <row r="28" spans="1:9" x14ac:dyDescent="0.25">
      <c r="A28" s="20"/>
      <c r="B28" s="14">
        <v>40210</v>
      </c>
      <c r="C28" s="15">
        <v>46.6</v>
      </c>
      <c r="D28" s="15">
        <v>1.2054285714285713</v>
      </c>
      <c r="E28" s="15">
        <v>7771.9109999999991</v>
      </c>
      <c r="F28" s="15">
        <v>2.4819285714285719</v>
      </c>
      <c r="G28" s="15">
        <v>4.2306785714285722</v>
      </c>
      <c r="H28" s="23"/>
      <c r="I28" s="23"/>
    </row>
    <row r="29" spans="1:9" x14ac:dyDescent="0.25">
      <c r="A29" s="20"/>
      <c r="B29" s="14">
        <v>40238</v>
      </c>
      <c r="C29" s="15">
        <v>49.400000000000006</v>
      </c>
      <c r="D29" s="15">
        <v>5.0196129032258074</v>
      </c>
      <c r="E29" s="15">
        <v>7922.9109999999991</v>
      </c>
      <c r="F29" s="15">
        <v>4.870967741935484</v>
      </c>
      <c r="G29" s="15">
        <v>5.0053225806451609</v>
      </c>
      <c r="H29" s="23"/>
      <c r="I29" s="23"/>
    </row>
    <row r="30" spans="1:9" x14ac:dyDescent="0.25">
      <c r="A30" s="20"/>
      <c r="B30" s="14">
        <v>40269</v>
      </c>
      <c r="C30" s="15">
        <v>24.4</v>
      </c>
      <c r="D30" s="15">
        <v>8.7371333333333325</v>
      </c>
      <c r="E30" s="15">
        <v>8181.4059999999972</v>
      </c>
      <c r="F30" s="15">
        <v>8.6165000000000003</v>
      </c>
      <c r="G30" s="15">
        <v>7.527566666666667</v>
      </c>
      <c r="H30" s="23"/>
      <c r="I30" s="23"/>
    </row>
    <row r="31" spans="1:9" x14ac:dyDescent="0.25">
      <c r="A31" s="20"/>
      <c r="B31" s="14">
        <v>40299</v>
      </c>
      <c r="C31" s="15">
        <v>41</v>
      </c>
      <c r="D31" s="15">
        <v>10.780000000000003</v>
      </c>
      <c r="E31" s="15">
        <v>8543.3359999999993</v>
      </c>
      <c r="F31" s="15">
        <v>11.675161290322578</v>
      </c>
      <c r="G31" s="15">
        <v>9.8290322580645171</v>
      </c>
      <c r="H31" s="23"/>
      <c r="I31" s="23"/>
    </row>
    <row r="32" spans="1:9" x14ac:dyDescent="0.25">
      <c r="A32" s="20"/>
      <c r="B32" s="14">
        <v>40330</v>
      </c>
      <c r="C32" s="15">
        <v>47.2</v>
      </c>
      <c r="D32" s="15">
        <v>15.135666666666664</v>
      </c>
      <c r="E32" s="15">
        <v>9012.4259999999995</v>
      </c>
      <c r="F32" s="15">
        <v>15.636333333333333</v>
      </c>
      <c r="G32" s="15">
        <v>12.659000000000001</v>
      </c>
      <c r="H32" s="23"/>
      <c r="I32" s="23"/>
    </row>
    <row r="33" spans="1:9" x14ac:dyDescent="0.25">
      <c r="A33" s="20"/>
      <c r="B33" s="14">
        <v>40360</v>
      </c>
      <c r="C33" s="15">
        <v>72.600000000000009</v>
      </c>
      <c r="D33" s="15">
        <v>15.765161290322581</v>
      </c>
      <c r="E33" s="15">
        <v>9533.6659999999993</v>
      </c>
      <c r="F33" s="15">
        <v>16.814193548387092</v>
      </c>
      <c r="G33" s="15">
        <v>14.618709677419357</v>
      </c>
      <c r="H33" s="23"/>
      <c r="I33" s="23"/>
    </row>
    <row r="34" spans="1:9" x14ac:dyDescent="0.25">
      <c r="A34" s="20"/>
      <c r="B34" s="14">
        <v>40391</v>
      </c>
      <c r="C34" s="15">
        <v>71.8</v>
      </c>
      <c r="D34" s="15">
        <v>14.443548387096772</v>
      </c>
      <c r="E34" s="15">
        <v>10033.655999999999</v>
      </c>
      <c r="F34" s="15">
        <v>16.128709677419359</v>
      </c>
      <c r="G34" s="15">
        <v>14.900645161290321</v>
      </c>
      <c r="H34" s="23"/>
      <c r="I34" s="23"/>
    </row>
    <row r="35" spans="1:9" x14ac:dyDescent="0.25">
      <c r="A35" s="20"/>
      <c r="B35" s="14">
        <v>40422</v>
      </c>
      <c r="C35" s="15">
        <v>88.669999999999973</v>
      </c>
      <c r="D35" s="15">
        <v>13.116935483870966</v>
      </c>
      <c r="E35" s="15">
        <v>10472.555999999999</v>
      </c>
      <c r="F35" s="15">
        <v>14.638709677419355</v>
      </c>
      <c r="G35" s="15">
        <v>14.319032258064517</v>
      </c>
      <c r="H35" s="23"/>
      <c r="I35" s="23"/>
    </row>
    <row r="36" spans="1:9" x14ac:dyDescent="0.25">
      <c r="A36" s="20"/>
      <c r="B36" s="14">
        <v>40452</v>
      </c>
      <c r="C36" s="15">
        <v>41.800000000000004</v>
      </c>
      <c r="D36" s="15">
        <v>9.279774193548386</v>
      </c>
      <c r="E36" s="15">
        <v>10810.845999999996</v>
      </c>
      <c r="F36" s="15">
        <v>10.912580645161293</v>
      </c>
      <c r="G36" s="15">
        <v>12.1</v>
      </c>
      <c r="H36" s="23"/>
      <c r="I36" s="23"/>
    </row>
    <row r="37" spans="1:9" x14ac:dyDescent="0.25">
      <c r="A37" s="20"/>
      <c r="B37" s="14">
        <v>40483</v>
      </c>
      <c r="C37" s="15">
        <v>56.600000000000023</v>
      </c>
      <c r="D37" s="15">
        <v>4.1664666666666665</v>
      </c>
      <c r="E37" s="15">
        <v>11018.464</v>
      </c>
      <c r="F37" s="15">
        <v>6.9205999999999994</v>
      </c>
      <c r="G37" s="15">
        <v>9.2473666666666663</v>
      </c>
      <c r="H37" s="23"/>
      <c r="I37" s="23"/>
    </row>
    <row r="38" spans="1:9" x14ac:dyDescent="0.25">
      <c r="A38" s="21"/>
      <c r="B38" s="14">
        <v>40513</v>
      </c>
      <c r="C38" s="15">
        <v>33.199999999999996</v>
      </c>
      <c r="D38" s="15">
        <v>-1.2249354838709676</v>
      </c>
      <c r="E38" s="15">
        <v>11083.529000000004</v>
      </c>
      <c r="F38" s="15">
        <v>2.0988709677419353</v>
      </c>
      <c r="G38" s="15">
        <v>5.0462258064516137</v>
      </c>
      <c r="H38" s="24">
        <v>54.451538461538462</v>
      </c>
      <c r="I38" s="24">
        <v>8.9929509157509138</v>
      </c>
    </row>
    <row r="39" spans="1:9" x14ac:dyDescent="0.25">
      <c r="A39" s="19">
        <v>2011</v>
      </c>
      <c r="B39" s="14">
        <v>40544</v>
      </c>
      <c r="C39" s="15">
        <v>61.60000000000003</v>
      </c>
      <c r="D39" s="15">
        <v>2.6492903225806446</v>
      </c>
      <c r="E39" s="15">
        <v>11185.191000000003</v>
      </c>
      <c r="F39" s="15">
        <v>3.2794193548387089</v>
      </c>
      <c r="G39" s="15">
        <v>4.6118064516129023</v>
      </c>
      <c r="H39" s="22"/>
      <c r="I39" s="22"/>
    </row>
    <row r="40" spans="1:9" x14ac:dyDescent="0.25">
      <c r="A40" s="20"/>
      <c r="B40" s="14">
        <v>40575</v>
      </c>
      <c r="C40" s="15">
        <v>77</v>
      </c>
      <c r="D40" s="15">
        <v>2.5714285714285716</v>
      </c>
      <c r="E40" s="15">
        <v>11326.191000000003</v>
      </c>
      <c r="F40" s="15">
        <v>5.0357142857142856</v>
      </c>
      <c r="G40" s="15">
        <v>5.2730714285714289</v>
      </c>
      <c r="H40" s="23"/>
      <c r="I40" s="23"/>
    </row>
    <row r="41" spans="1:9" x14ac:dyDescent="0.25">
      <c r="A41" s="20"/>
      <c r="B41" s="14">
        <v>40603</v>
      </c>
      <c r="C41" s="15">
        <v>14.400000000000002</v>
      </c>
      <c r="D41" s="15">
        <v>1.7644516129032259</v>
      </c>
      <c r="E41" s="15">
        <v>11519.539999999999</v>
      </c>
      <c r="F41" s="15">
        <v>6.2370645161290348</v>
      </c>
      <c r="G41" s="15">
        <v>6.1735806451612909</v>
      </c>
      <c r="H41" s="23"/>
      <c r="I41" s="23"/>
    </row>
    <row r="42" spans="1:9" x14ac:dyDescent="0.25">
      <c r="A42" s="20"/>
      <c r="B42" s="14">
        <v>40634</v>
      </c>
      <c r="C42" s="15">
        <v>2.6000000000000005</v>
      </c>
      <c r="D42" s="15">
        <v>5.9360333333333326</v>
      </c>
      <c r="E42" s="15">
        <v>11847.159999999998</v>
      </c>
      <c r="F42" s="15">
        <v>10.920666666666666</v>
      </c>
      <c r="G42" s="15">
        <v>9.0653000000000006</v>
      </c>
      <c r="H42" s="23"/>
      <c r="I42" s="23"/>
    </row>
    <row r="43" spans="1:9" x14ac:dyDescent="0.25">
      <c r="A43" s="20"/>
      <c r="B43" s="14">
        <v>40664</v>
      </c>
      <c r="C43" s="15">
        <v>82.000000000000014</v>
      </c>
      <c r="D43" s="15">
        <v>7.3092258064516127</v>
      </c>
      <c r="E43" s="15">
        <v>12238.140000000003</v>
      </c>
      <c r="F43" s="15">
        <v>12.612258064516134</v>
      </c>
      <c r="G43" s="15">
        <v>11.224838709677419</v>
      </c>
      <c r="H43" s="23"/>
      <c r="I43" s="23"/>
    </row>
    <row r="44" spans="1:9" x14ac:dyDescent="0.25">
      <c r="A44" s="20"/>
      <c r="B44" s="14">
        <v>40695</v>
      </c>
      <c r="C44" s="15">
        <v>53.400000000000006</v>
      </c>
      <c r="D44" s="15">
        <v>9.3458709677419343</v>
      </c>
      <c r="E44" s="15">
        <v>12678.010000000004</v>
      </c>
      <c r="F44" s="15">
        <v>14.591935483870968</v>
      </c>
      <c r="G44" s="15">
        <v>12.58064516129032</v>
      </c>
      <c r="H44" s="23"/>
      <c r="I44" s="23"/>
    </row>
    <row r="45" spans="1:9" x14ac:dyDescent="0.25">
      <c r="A45" s="20"/>
      <c r="B45" s="14">
        <v>40725</v>
      </c>
      <c r="C45" s="15">
        <v>58.000000000000014</v>
      </c>
      <c r="D45" s="15">
        <v>10.811193548387095</v>
      </c>
      <c r="E45" s="15">
        <v>13182.34</v>
      </c>
      <c r="F45" s="15">
        <v>16.268709677419356</v>
      </c>
      <c r="G45" s="15">
        <v>14.274516129032257</v>
      </c>
      <c r="H45" s="23"/>
      <c r="I45" s="23"/>
    </row>
    <row r="46" spans="1:9" x14ac:dyDescent="0.25">
      <c r="A46" s="20"/>
      <c r="B46" s="14">
        <v>40756</v>
      </c>
      <c r="C46" s="15">
        <v>43.6</v>
      </c>
      <c r="D46" s="15">
        <v>11.432354838709676</v>
      </c>
      <c r="E46" s="15">
        <v>13685.04</v>
      </c>
      <c r="F46" s="15">
        <v>16.216129032258063</v>
      </c>
      <c r="G46" s="15">
        <v>14.924516129032257</v>
      </c>
      <c r="H46" s="23"/>
      <c r="I46" s="23"/>
    </row>
    <row r="47" spans="1:9" x14ac:dyDescent="0.25">
      <c r="A47" s="20"/>
      <c r="B47" s="14">
        <v>40787</v>
      </c>
      <c r="C47" s="15">
        <v>36.470000000000006</v>
      </c>
      <c r="D47" s="15">
        <v>10.082033333333333</v>
      </c>
      <c r="E47" s="15">
        <v>14115.680000000004</v>
      </c>
      <c r="F47" s="15">
        <v>14.354666666666668</v>
      </c>
      <c r="G47" s="15">
        <v>14.034666666666665</v>
      </c>
      <c r="H47" s="23"/>
      <c r="I47" s="23"/>
    </row>
    <row r="48" spans="1:9" x14ac:dyDescent="0.25">
      <c r="A48" s="20"/>
      <c r="B48" s="14">
        <v>40817</v>
      </c>
      <c r="C48" s="15">
        <v>55.2</v>
      </c>
      <c r="D48" s="15">
        <v>7.7370645161290312</v>
      </c>
      <c r="E48" s="15">
        <v>14499.24</v>
      </c>
      <c r="F48" s="15">
        <v>12.372903225806454</v>
      </c>
      <c r="G48" s="15">
        <v>12.938709677419356</v>
      </c>
      <c r="H48" s="23"/>
      <c r="I48" s="23"/>
    </row>
    <row r="49" spans="1:9" x14ac:dyDescent="0.25">
      <c r="A49" s="20"/>
      <c r="B49" s="14">
        <v>40848</v>
      </c>
      <c r="C49" s="15">
        <v>32.4</v>
      </c>
      <c r="D49" s="15">
        <v>5.6723333333333326</v>
      </c>
      <c r="E49" s="15">
        <v>14785.837999999998</v>
      </c>
      <c r="F49" s="15">
        <v>9.5532666666666692</v>
      </c>
      <c r="G49" s="15">
        <v>10.740333333333332</v>
      </c>
      <c r="H49" s="23"/>
      <c r="I49" s="23"/>
    </row>
    <row r="50" spans="1:9" x14ac:dyDescent="0.25">
      <c r="A50" s="21"/>
      <c r="B50" s="14">
        <v>40878</v>
      </c>
      <c r="C50" s="18">
        <v>79.2</v>
      </c>
      <c r="D50" s="18">
        <v>1.2387666666666668</v>
      </c>
      <c r="E50" s="18">
        <v>14949.856999999996</v>
      </c>
      <c r="F50" s="18">
        <v>5.4672999999999998</v>
      </c>
      <c r="G50" s="18">
        <v>7.6857666666666669</v>
      </c>
      <c r="H50" s="24">
        <v>48.390000000000015</v>
      </c>
      <c r="I50" s="24">
        <v>9.923761892945766</v>
      </c>
    </row>
    <row r="51" spans="1:9" x14ac:dyDescent="0.25">
      <c r="A51" s="19">
        <v>2012</v>
      </c>
      <c r="B51" s="14">
        <v>40909</v>
      </c>
      <c r="C51" s="15">
        <v>64.600000000000009</v>
      </c>
      <c r="D51" s="15">
        <v>0.90256666666666663</v>
      </c>
      <c r="E51" s="15">
        <v>15113.065999999992</v>
      </c>
      <c r="F51" s="15">
        <v>5.2299666666666678</v>
      </c>
      <c r="G51" s="15">
        <v>6.9321333333333337</v>
      </c>
      <c r="H51" s="22"/>
      <c r="I51" s="22"/>
    </row>
    <row r="52" spans="1:9" x14ac:dyDescent="0.25">
      <c r="A52" s="20"/>
      <c r="B52" s="14">
        <v>40940</v>
      </c>
      <c r="C52" s="15">
        <v>21.999999999999996</v>
      </c>
      <c r="D52" s="15">
        <v>0.48724137931034461</v>
      </c>
      <c r="E52" s="15">
        <v>15216.004999999994</v>
      </c>
      <c r="F52" s="15">
        <v>3.7894827586206894</v>
      </c>
      <c r="G52" s="15">
        <v>5.3428965517241389</v>
      </c>
      <c r="H52" s="23"/>
      <c r="I52" s="23"/>
    </row>
    <row r="53" spans="1:9" x14ac:dyDescent="0.25">
      <c r="A53" s="20"/>
      <c r="B53" s="14">
        <v>40969</v>
      </c>
      <c r="C53" s="15">
        <v>20.6</v>
      </c>
      <c r="D53" s="15">
        <v>3.2884193548387093</v>
      </c>
      <c r="E53" s="15">
        <v>15450.136999999997</v>
      </c>
      <c r="F53" s="15">
        <v>7.5526451612903225</v>
      </c>
      <c r="G53" s="15">
        <v>7.0569032258064501</v>
      </c>
      <c r="H53" s="23"/>
      <c r="I53" s="23"/>
    </row>
    <row r="54" spans="1:9" x14ac:dyDescent="0.25">
      <c r="A54" s="20"/>
      <c r="B54" s="14">
        <v>41000</v>
      </c>
      <c r="C54" s="15">
        <v>94.399999999999991</v>
      </c>
      <c r="D54" s="15">
        <v>3.684166666666667</v>
      </c>
      <c r="E54" s="15">
        <v>15715.766000000001</v>
      </c>
      <c r="F54" s="15">
        <v>9.1722999999999999</v>
      </c>
      <c r="G54" s="15">
        <v>8.7246666666666677</v>
      </c>
      <c r="H54" s="23"/>
      <c r="I54" s="23"/>
    </row>
    <row r="55" spans="1:9" x14ac:dyDescent="0.25">
      <c r="A55" s="20"/>
      <c r="B55" s="14">
        <v>41030</v>
      </c>
      <c r="C55" s="15">
        <v>45.8</v>
      </c>
      <c r="D55" s="15">
        <v>7.3094193548387105</v>
      </c>
      <c r="E55" s="15">
        <v>16092.405999999999</v>
      </c>
      <c r="F55" s="15">
        <v>12.149677419354838</v>
      </c>
      <c r="G55" s="15">
        <v>10.096774193548386</v>
      </c>
      <c r="H55" s="23"/>
      <c r="I55" s="23"/>
    </row>
    <row r="56" spans="1:9" x14ac:dyDescent="0.25">
      <c r="A56" s="20"/>
      <c r="B56" s="14">
        <v>41061</v>
      </c>
      <c r="C56" s="15">
        <v>45.8</v>
      </c>
      <c r="D56" s="15">
        <v>7.3094193548387105</v>
      </c>
      <c r="E56" s="15">
        <v>16092.405999999999</v>
      </c>
      <c r="F56" s="15">
        <v>12.149677419354838</v>
      </c>
      <c r="G56" s="15">
        <v>10.096774193548386</v>
      </c>
      <c r="H56" s="23"/>
      <c r="I56" s="23"/>
    </row>
    <row r="57" spans="1:9" x14ac:dyDescent="0.25">
      <c r="A57" s="20"/>
      <c r="B57" s="14">
        <v>41091</v>
      </c>
      <c r="C57" s="15">
        <v>128.80000000000001</v>
      </c>
      <c r="D57" s="15">
        <v>10.697833333333332</v>
      </c>
      <c r="E57" s="15">
        <v>16530.956000000002</v>
      </c>
      <c r="F57" s="15">
        <v>14.618333333333334</v>
      </c>
      <c r="G57" s="15">
        <v>12.863999999999997</v>
      </c>
      <c r="H57" s="23"/>
      <c r="I57" s="23"/>
    </row>
    <row r="58" spans="1:9" x14ac:dyDescent="0.25">
      <c r="A58" s="20"/>
      <c r="B58" s="14">
        <v>41122</v>
      </c>
      <c r="C58" s="15">
        <v>99.800000000000011</v>
      </c>
      <c r="D58" s="15">
        <v>12.052806451612907</v>
      </c>
      <c r="E58" s="15">
        <v>17587.456000000017</v>
      </c>
      <c r="F58" s="15">
        <v>17.184516129032254</v>
      </c>
      <c r="G58" s="15">
        <v>15.718387096774196</v>
      </c>
      <c r="H58" s="23"/>
      <c r="I58" s="23"/>
    </row>
    <row r="59" spans="1:9" x14ac:dyDescent="0.25">
      <c r="A59" s="20"/>
      <c r="B59" s="14">
        <v>41153</v>
      </c>
      <c r="C59" s="15">
        <v>115.4</v>
      </c>
      <c r="D59" s="15">
        <v>8.2824666666666644</v>
      </c>
      <c r="E59" s="15">
        <v>18026.006000000012</v>
      </c>
      <c r="F59" s="15">
        <v>14.618333333333331</v>
      </c>
      <c r="G59" s="15">
        <v>14.645333333333333</v>
      </c>
      <c r="H59" s="23"/>
      <c r="I59" s="23"/>
    </row>
    <row r="60" spans="1:9" x14ac:dyDescent="0.25">
      <c r="A60" s="20"/>
      <c r="B60" s="14">
        <v>41183</v>
      </c>
      <c r="C60" s="15">
        <v>85.200000000000031</v>
      </c>
      <c r="D60" s="15">
        <v>5.3798387096774194</v>
      </c>
      <c r="E60" s="15">
        <v>18367.536000000015</v>
      </c>
      <c r="F60" s="15">
        <v>11.017096774193547</v>
      </c>
      <c r="G60" s="15">
        <v>11.88774193548387</v>
      </c>
      <c r="H60" s="23"/>
      <c r="I60" s="23"/>
    </row>
    <row r="61" spans="1:9" x14ac:dyDescent="0.25">
      <c r="A61" s="20"/>
      <c r="B61" s="14">
        <v>41214</v>
      </c>
      <c r="C61" s="15">
        <v>91.000000000000014</v>
      </c>
      <c r="D61" s="15">
        <v>2.6866000000000008</v>
      </c>
      <c r="E61" s="15">
        <v>18605.707000000017</v>
      </c>
      <c r="F61" s="15">
        <v>7.9390333333333318</v>
      </c>
      <c r="G61" s="15">
        <v>9.4586666666666677</v>
      </c>
      <c r="H61" s="23"/>
      <c r="I61" s="23"/>
    </row>
    <row r="62" spans="1:9" x14ac:dyDescent="0.25">
      <c r="A62" s="21"/>
      <c r="B62" s="14">
        <v>41244</v>
      </c>
      <c r="C62" s="15">
        <v>152.19999999999999</v>
      </c>
      <c r="D62" s="15">
        <v>0.12232258064516129</v>
      </c>
      <c r="E62" s="15">
        <v>18744.597000000027</v>
      </c>
      <c r="F62" s="15">
        <v>4.4803225806451614</v>
      </c>
      <c r="G62" s="15">
        <v>6.5764516129032256</v>
      </c>
      <c r="H62" s="24">
        <v>80.369230769230768</v>
      </c>
      <c r="I62" s="24">
        <v>9.643744993012179</v>
      </c>
    </row>
    <row r="63" spans="1:9" x14ac:dyDescent="0.25">
      <c r="A63" s="19">
        <v>2013</v>
      </c>
      <c r="B63" s="14">
        <v>41275</v>
      </c>
      <c r="C63" s="15">
        <v>69.8</v>
      </c>
      <c r="D63" s="15">
        <v>0.32390322580645164</v>
      </c>
      <c r="E63" s="15">
        <v>18881.424000000025</v>
      </c>
      <c r="F63" s="15">
        <v>4.4137741935483863</v>
      </c>
      <c r="G63" s="15">
        <v>6.0073870967741927</v>
      </c>
      <c r="H63" s="22"/>
      <c r="I63" s="22"/>
    </row>
    <row r="64" spans="1:9" x14ac:dyDescent="0.25">
      <c r="A64" s="20"/>
      <c r="B64" s="14">
        <v>41306</v>
      </c>
      <c r="C64" s="15">
        <v>45.400000000000006</v>
      </c>
      <c r="D64" s="15">
        <v>-1.0935357142857145</v>
      </c>
      <c r="E64" s="15">
        <v>18979.34600000003</v>
      </c>
      <c r="F64" s="15">
        <v>3.4972142857142852</v>
      </c>
      <c r="G64" s="15">
        <v>4.8312499999999998</v>
      </c>
      <c r="H64" s="23"/>
      <c r="I64" s="23"/>
    </row>
    <row r="65" spans="1:10" x14ac:dyDescent="0.25">
      <c r="A65" s="20"/>
      <c r="B65" s="14">
        <v>41334</v>
      </c>
      <c r="C65" s="15">
        <v>43</v>
      </c>
      <c r="D65" s="15">
        <v>-1.2373870967741936</v>
      </c>
      <c r="E65" s="15">
        <v>19099.554000000029</v>
      </c>
      <c r="F65" s="15">
        <v>3.8776774193548382</v>
      </c>
      <c r="G65" s="15">
        <v>4.7966774193548378</v>
      </c>
      <c r="H65" s="23"/>
      <c r="I65" s="23"/>
    </row>
    <row r="66" spans="1:10" x14ac:dyDescent="0.25">
      <c r="A66" s="20"/>
      <c r="B66" s="14">
        <v>41365</v>
      </c>
      <c r="C66" s="15">
        <v>12.399999999999999</v>
      </c>
      <c r="D66" s="15">
        <v>0.95163333333333311</v>
      </c>
      <c r="E66" s="15">
        <v>19288.91500000003</v>
      </c>
      <c r="F66" s="15">
        <v>6.3120333333333329</v>
      </c>
      <c r="G66" s="15">
        <v>5.6417000000000002</v>
      </c>
      <c r="H66" s="23"/>
      <c r="I66" s="23"/>
    </row>
    <row r="67" spans="1:10" x14ac:dyDescent="0.25">
      <c r="A67" s="20"/>
      <c r="B67" s="14">
        <v>41395</v>
      </c>
      <c r="C67" s="15">
        <v>99.200000000000017</v>
      </c>
      <c r="D67" s="15">
        <v>5.0466451612903214</v>
      </c>
      <c r="E67" s="15">
        <v>19615.855000000036</v>
      </c>
      <c r="F67" s="15">
        <v>10.546451612903226</v>
      </c>
      <c r="G67" s="15">
        <v>8.8799354838709661</v>
      </c>
      <c r="H67" s="25"/>
      <c r="I67" s="23"/>
    </row>
    <row r="68" spans="1:10" x14ac:dyDescent="0.25">
      <c r="A68" s="20"/>
      <c r="B68" s="14">
        <v>41426</v>
      </c>
      <c r="C68" s="15">
        <v>44.4</v>
      </c>
      <c r="D68" s="15">
        <v>9.0720999999999989</v>
      </c>
      <c r="E68" s="15">
        <v>20035.165000000034</v>
      </c>
      <c r="F68" s="15">
        <v>13.977</v>
      </c>
      <c r="G68" s="15">
        <v>11.465666666666666</v>
      </c>
      <c r="H68" s="23"/>
      <c r="I68" s="23"/>
    </row>
    <row r="69" spans="1:10" x14ac:dyDescent="0.25">
      <c r="A69" s="20"/>
      <c r="B69" s="14">
        <v>41456</v>
      </c>
      <c r="C69" s="15">
        <v>92.399999999999991</v>
      </c>
      <c r="D69" s="15">
        <v>12.79709677419355</v>
      </c>
      <c r="E69" s="15">
        <v>20613.495000000032</v>
      </c>
      <c r="F69" s="15">
        <v>18.655806451612904</v>
      </c>
      <c r="G69" s="15">
        <v>15.920666666666667</v>
      </c>
      <c r="H69" s="23"/>
      <c r="I69" s="23"/>
    </row>
    <row r="70" spans="1:10" x14ac:dyDescent="0.25">
      <c r="A70" s="20"/>
      <c r="B70" s="14">
        <v>41487</v>
      </c>
      <c r="C70" s="15">
        <v>60.6</v>
      </c>
      <c r="D70" s="15">
        <v>11.505193548387096</v>
      </c>
      <c r="E70" s="15">
        <v>21147.565000000028</v>
      </c>
      <c r="F70" s="15">
        <v>17.228064516129031</v>
      </c>
      <c r="G70" s="15">
        <v>15.754193548387097</v>
      </c>
      <c r="H70" s="23"/>
      <c r="I70" s="23"/>
    </row>
    <row r="71" spans="1:10" x14ac:dyDescent="0.25">
      <c r="A71" s="20"/>
      <c r="B71" s="14">
        <v>41518</v>
      </c>
      <c r="C71" s="15">
        <v>45.2</v>
      </c>
      <c r="D71" s="15">
        <v>8.6632666666666669</v>
      </c>
      <c r="E71" s="15">
        <v>21588.61500000002</v>
      </c>
      <c r="F71" s="15">
        <v>14.701666666666664</v>
      </c>
      <c r="G71" s="15">
        <v>14.503666666666671</v>
      </c>
      <c r="H71" s="23"/>
      <c r="I71" s="23"/>
    </row>
    <row r="72" spans="1:10" x14ac:dyDescent="0.25">
      <c r="A72" s="20"/>
      <c r="B72" s="14">
        <v>41548</v>
      </c>
      <c r="C72" s="15">
        <v>119.2</v>
      </c>
      <c r="D72" s="15">
        <v>8.347999999999999</v>
      </c>
      <c r="E72" s="15">
        <v>21985.705000000024</v>
      </c>
      <c r="F72" s="15">
        <v>12.80935483870968</v>
      </c>
      <c r="G72" s="15">
        <v>13.129032258064516</v>
      </c>
      <c r="H72" s="23"/>
      <c r="I72" s="23"/>
    </row>
    <row r="73" spans="1:10" x14ac:dyDescent="0.25">
      <c r="A73" s="20"/>
      <c r="B73" s="14">
        <v>41579</v>
      </c>
      <c r="C73" s="18">
        <v>72.40000000000002</v>
      </c>
      <c r="D73" s="18">
        <v>1.9266666666666661</v>
      </c>
      <c r="E73" s="18">
        <v>22220.105000000029</v>
      </c>
      <c r="F73" s="18">
        <v>7.8133333333333317</v>
      </c>
      <c r="G73" s="18">
        <v>9.9</v>
      </c>
      <c r="H73" s="23"/>
      <c r="I73" s="23"/>
    </row>
    <row r="74" spans="1:10" x14ac:dyDescent="0.25">
      <c r="A74" s="21"/>
      <c r="B74" s="14">
        <v>41609</v>
      </c>
      <c r="C74" s="18">
        <v>63.000000000000007</v>
      </c>
      <c r="D74" s="18">
        <v>1.7612903225806447</v>
      </c>
      <c r="E74" s="18">
        <v>22407.005000000037</v>
      </c>
      <c r="F74" s="18">
        <v>6.0290322580645181</v>
      </c>
      <c r="G74" s="18">
        <v>7.9161290322580635</v>
      </c>
      <c r="H74" s="24">
        <v>63.916666666666664</v>
      </c>
      <c r="I74" s="24">
        <v>9.5647485761550275</v>
      </c>
    </row>
    <row r="75" spans="1:10" x14ac:dyDescent="0.25">
      <c r="A75" s="19">
        <v>2014</v>
      </c>
      <c r="B75" s="14">
        <v>41640</v>
      </c>
      <c r="C75" s="18">
        <v>117</v>
      </c>
      <c r="D75" s="18">
        <v>1.2193548387096775</v>
      </c>
      <c r="E75" s="18">
        <v>22564.405000000042</v>
      </c>
      <c r="F75" s="18">
        <v>5.0774193548387094</v>
      </c>
      <c r="G75" s="18">
        <v>6.6225806451612899</v>
      </c>
      <c r="H75" s="22"/>
      <c r="I75" s="22"/>
      <c r="J75" s="5"/>
    </row>
    <row r="76" spans="1:10" x14ac:dyDescent="0.25">
      <c r="A76" s="20"/>
      <c r="B76" s="14">
        <v>41671</v>
      </c>
      <c r="C76" s="18">
        <v>87.800000000000011</v>
      </c>
      <c r="D76" s="18">
        <v>1.4107142857142854</v>
      </c>
      <c r="E76" s="18">
        <v>0</v>
      </c>
      <c r="F76" s="18">
        <v>4.9928571428571429</v>
      </c>
      <c r="G76" s="18">
        <v>6.003571428571429</v>
      </c>
      <c r="H76" s="23"/>
      <c r="I76" s="23"/>
    </row>
    <row r="77" spans="1:10" x14ac:dyDescent="0.25">
      <c r="A77" s="20"/>
      <c r="B77" s="14">
        <v>41699</v>
      </c>
      <c r="C77" s="18">
        <v>54.8</v>
      </c>
      <c r="D77" s="18">
        <v>1.848387096774194</v>
      </c>
      <c r="E77" s="18">
        <v>0</v>
      </c>
      <c r="F77" s="18">
        <v>6.8258064516129027</v>
      </c>
      <c r="G77" s="18">
        <v>6.9548387096774222</v>
      </c>
      <c r="H77" s="23"/>
      <c r="I77" s="23"/>
    </row>
    <row r="78" spans="1:10" x14ac:dyDescent="0.25">
      <c r="A78" s="20"/>
      <c r="B78" s="14">
        <v>41730</v>
      </c>
      <c r="C78" s="18">
        <v>50.6</v>
      </c>
      <c r="D78" s="18">
        <v>5.28</v>
      </c>
      <c r="E78" s="18">
        <v>23219.405000000039</v>
      </c>
      <c r="F78" s="18">
        <v>10.120000000000003</v>
      </c>
      <c r="G78" s="18">
        <v>8.9099999999999966</v>
      </c>
      <c r="H78" s="23"/>
      <c r="I78" s="23"/>
    </row>
    <row r="79" spans="1:10" x14ac:dyDescent="0.25">
      <c r="A79" s="20"/>
      <c r="B79" s="14">
        <v>41760</v>
      </c>
      <c r="C79" s="18">
        <v>96</v>
      </c>
      <c r="D79" s="18">
        <v>8.687096774193547</v>
      </c>
      <c r="E79" s="18">
        <v>23631.705000000034</v>
      </c>
      <c r="F79" s="18">
        <v>13.299999999999999</v>
      </c>
      <c r="G79" s="18">
        <v>11.438709677419352</v>
      </c>
      <c r="H79" s="23"/>
      <c r="I79" s="23"/>
    </row>
    <row r="80" spans="1:10" x14ac:dyDescent="0.25">
      <c r="A80" s="20"/>
      <c r="B80" s="14">
        <v>41791</v>
      </c>
      <c r="C80" s="18">
        <v>65</v>
      </c>
      <c r="D80" s="18">
        <v>11.406666666666668</v>
      </c>
      <c r="E80" s="18">
        <v>24127.505000000037</v>
      </c>
      <c r="F80" s="18">
        <v>16.526666666666664</v>
      </c>
      <c r="G80" s="18">
        <v>13.580000000000002</v>
      </c>
      <c r="H80" s="23"/>
      <c r="I80" s="23"/>
    </row>
    <row r="81" spans="1:9" x14ac:dyDescent="0.25">
      <c r="A81" s="20"/>
      <c r="B81" s="14">
        <v>41821</v>
      </c>
      <c r="C81" s="18">
        <v>67.40000000000002</v>
      </c>
      <c r="D81" s="18">
        <v>12.713548387096775</v>
      </c>
      <c r="E81" s="18">
        <v>24691.905000000035</v>
      </c>
      <c r="F81" s="18">
        <v>18.206451612903226</v>
      </c>
      <c r="G81" s="18">
        <v>15.841935483870966</v>
      </c>
      <c r="H81" s="23"/>
      <c r="I81" s="23"/>
    </row>
    <row r="82" spans="1:9" x14ac:dyDescent="0.25">
      <c r="A82" s="20"/>
      <c r="B82" s="14">
        <v>41852</v>
      </c>
      <c r="C82" s="18">
        <v>99.800000000000011</v>
      </c>
      <c r="D82" s="18">
        <v>10.85741935483871</v>
      </c>
      <c r="E82" s="18">
        <v>25211.705000000031</v>
      </c>
      <c r="F82" s="18">
        <v>16.767741935483873</v>
      </c>
      <c r="G82" s="18">
        <v>16.119354838709675</v>
      </c>
      <c r="H82" s="23"/>
      <c r="I82" s="23"/>
    </row>
    <row r="83" spans="1:9" x14ac:dyDescent="0.25">
      <c r="A83" s="20"/>
      <c r="B83" s="14">
        <v>41883</v>
      </c>
      <c r="C83" s="18">
        <v>15</v>
      </c>
      <c r="D83" s="18">
        <v>10.333333333333336</v>
      </c>
      <c r="E83" s="18">
        <v>25683.905000000028</v>
      </c>
      <c r="F83" s="18">
        <v>15.740000000000002</v>
      </c>
      <c r="G83" s="18">
        <v>15.230000000000006</v>
      </c>
      <c r="H83" s="23"/>
      <c r="I83" s="23"/>
    </row>
    <row r="84" spans="1:9" x14ac:dyDescent="0.25">
      <c r="A84" s="20"/>
      <c r="B84" s="14">
        <v>41913</v>
      </c>
      <c r="C84" s="18">
        <v>86.399999999999991</v>
      </c>
      <c r="D84" s="18">
        <v>8.1064516129032267</v>
      </c>
      <c r="E84" s="18">
        <v>26082.005000000037</v>
      </c>
      <c r="F84" s="18">
        <v>12.841935483870964</v>
      </c>
      <c r="G84" s="18">
        <v>13.631612903225806</v>
      </c>
      <c r="H84" s="23"/>
      <c r="I84" s="23"/>
    </row>
    <row r="85" spans="1:9" x14ac:dyDescent="0.25">
      <c r="A85" s="20"/>
      <c r="B85" s="14">
        <v>41944</v>
      </c>
      <c r="C85" s="18">
        <v>98.000000000000014</v>
      </c>
      <c r="D85" s="18">
        <v>5.3900000000000006</v>
      </c>
      <c r="E85" s="18">
        <v>26379.705000000031</v>
      </c>
      <c r="F85" s="18">
        <v>9.9233333333333338</v>
      </c>
      <c r="G85" s="18">
        <v>11.516666666666667</v>
      </c>
      <c r="H85" s="23"/>
      <c r="I85" s="23"/>
    </row>
    <row r="86" spans="1:9" x14ac:dyDescent="0.25">
      <c r="A86" s="21"/>
      <c r="B86" s="14">
        <v>41974</v>
      </c>
      <c r="C86" s="18">
        <v>76.400000000000006</v>
      </c>
      <c r="D86" s="18">
        <v>0.62258064516129041</v>
      </c>
      <c r="E86" s="18">
        <v>26589.905000000035</v>
      </c>
      <c r="F86" s="18">
        <v>6.7806451612903222</v>
      </c>
      <c r="G86" s="18">
        <v>8.8645161290322587</v>
      </c>
      <c r="H86" s="24">
        <v>76.183333333333337</v>
      </c>
      <c r="I86" s="24">
        <v>11.010145338532435</v>
      </c>
    </row>
    <row r="87" spans="1:9" x14ac:dyDescent="0.25">
      <c r="A87" s="19">
        <v>2015</v>
      </c>
      <c r="B87" s="14">
        <v>42005</v>
      </c>
      <c r="C87" s="18">
        <v>62.000000000000014</v>
      </c>
      <c r="D87" s="18">
        <v>-0.5754838709677419</v>
      </c>
      <c r="E87" s="18">
        <v>26743.055000000033</v>
      </c>
      <c r="F87" s="18">
        <v>4.9403225806451623</v>
      </c>
      <c r="G87" s="18">
        <v>6.6854838709677411</v>
      </c>
      <c r="H87" s="22"/>
      <c r="I87" s="22"/>
    </row>
    <row r="88" spans="1:9" x14ac:dyDescent="0.25">
      <c r="A88" s="20"/>
      <c r="B88" s="14">
        <v>42036</v>
      </c>
      <c r="C88" s="18">
        <v>30.799999999999997</v>
      </c>
      <c r="D88" s="18">
        <v>7.5000000000000053E-2</v>
      </c>
      <c r="E88" s="18">
        <v>26861.955000000038</v>
      </c>
      <c r="F88" s="18">
        <v>4.2464285714285719</v>
      </c>
      <c r="G88" s="18">
        <v>5.5500000000000025</v>
      </c>
      <c r="H88" s="23"/>
      <c r="I88" s="23"/>
    </row>
    <row r="89" spans="1:9" x14ac:dyDescent="0.25">
      <c r="A89" s="20"/>
      <c r="B89" s="14">
        <v>42064</v>
      </c>
      <c r="C89" s="18">
        <v>71.599999999999994</v>
      </c>
      <c r="D89" s="18">
        <v>1.0161290322580647</v>
      </c>
      <c r="E89" s="18">
        <v>27041.255000000045</v>
      </c>
      <c r="F89" s="18">
        <v>5.7838709677419358</v>
      </c>
      <c r="G89" s="18">
        <v>6.106451612903224</v>
      </c>
      <c r="H89" s="23"/>
      <c r="I89" s="23"/>
    </row>
    <row r="90" spans="1:9" x14ac:dyDescent="0.25">
      <c r="A90" s="20"/>
      <c r="B90" s="14">
        <v>42095</v>
      </c>
      <c r="C90" s="18">
        <v>28.399999999999995</v>
      </c>
      <c r="D90" s="18">
        <v>3.8766666666666665</v>
      </c>
      <c r="E90" s="18">
        <v>27326.655000000046</v>
      </c>
      <c r="F90" s="18">
        <v>9.5133333333333319</v>
      </c>
      <c r="G90" s="18">
        <v>8.1466666666666665</v>
      </c>
      <c r="H90" s="23"/>
      <c r="I90" s="23"/>
    </row>
    <row r="91" spans="1:9" x14ac:dyDescent="0.25">
      <c r="A91" s="20"/>
      <c r="B91" s="14">
        <v>42125</v>
      </c>
      <c r="C91" s="18">
        <v>90.000000000000014</v>
      </c>
      <c r="D91" s="18">
        <v>6.838709677419355</v>
      </c>
      <c r="E91" s="18">
        <v>27686.855000000047</v>
      </c>
      <c r="F91" s="18">
        <v>11.619354838709677</v>
      </c>
      <c r="G91" s="18">
        <v>10.361290322580645</v>
      </c>
      <c r="H91" s="23"/>
      <c r="I91" s="23"/>
    </row>
    <row r="92" spans="1:9" x14ac:dyDescent="0.25">
      <c r="A92" s="20"/>
      <c r="B92" s="14">
        <v>42156</v>
      </c>
      <c r="C92" s="18">
        <v>48.6</v>
      </c>
      <c r="D92" s="18">
        <v>9.1666666666666661</v>
      </c>
      <c r="E92" s="18">
        <v>28121.955000000045</v>
      </c>
      <c r="F92" s="18">
        <v>14.503333333333334</v>
      </c>
      <c r="G92" s="18">
        <v>12.420000000000003</v>
      </c>
      <c r="H92" s="23"/>
      <c r="I92" s="23"/>
    </row>
    <row r="93" spans="1:9" x14ac:dyDescent="0.25">
      <c r="A93" s="20"/>
      <c r="B93" s="14">
        <v>42186</v>
      </c>
      <c r="C93" s="18">
        <v>57</v>
      </c>
      <c r="D93" s="18">
        <v>11.254838709677415</v>
      </c>
      <c r="E93" s="18">
        <v>28631.955000000045</v>
      </c>
      <c r="F93" s="18">
        <v>16.451612903225808</v>
      </c>
      <c r="G93" s="18">
        <v>14.596774193548383</v>
      </c>
      <c r="H93" s="23"/>
      <c r="I93" s="23"/>
    </row>
    <row r="94" spans="1:9" x14ac:dyDescent="0.25">
      <c r="A94" s="20"/>
      <c r="B94" s="14">
        <v>42217</v>
      </c>
      <c r="C94" s="18">
        <v>112.6</v>
      </c>
      <c r="D94" s="18">
        <v>11.158064516129032</v>
      </c>
      <c r="E94" s="18">
        <v>29128.85500000005</v>
      </c>
      <c r="F94" s="18">
        <v>16.029032258064518</v>
      </c>
      <c r="G94" s="18">
        <v>14.790322580645162</v>
      </c>
      <c r="H94" s="23"/>
      <c r="I94" s="23"/>
    </row>
    <row r="95" spans="1:9" x14ac:dyDescent="0.25">
      <c r="A95" s="20"/>
      <c r="B95" s="14">
        <v>42248</v>
      </c>
      <c r="C95" s="18">
        <v>44.800000000000004</v>
      </c>
      <c r="D95" s="18">
        <v>8.1800000000000015</v>
      </c>
      <c r="E95" s="18">
        <v>29555.655000000046</v>
      </c>
      <c r="F95" s="18">
        <v>14.226666666666667</v>
      </c>
      <c r="G95" s="18">
        <v>14.186666666666666</v>
      </c>
      <c r="H95" s="23"/>
      <c r="I95" s="23"/>
    </row>
    <row r="96" spans="1:9" x14ac:dyDescent="0.25">
      <c r="A96" s="20"/>
      <c r="B96" s="14">
        <v>42278</v>
      </c>
      <c r="C96" s="18">
        <v>42.6</v>
      </c>
      <c r="D96" s="18">
        <v>6.7806451612903214</v>
      </c>
      <c r="E96" s="18">
        <v>29923.255000000041</v>
      </c>
      <c r="F96" s="18">
        <v>11.858064516129037</v>
      </c>
      <c r="G96" s="18">
        <v>12.596774193548388</v>
      </c>
      <c r="H96" s="23"/>
      <c r="I96" s="23"/>
    </row>
    <row r="97" spans="1:9" x14ac:dyDescent="0.25">
      <c r="A97" s="20"/>
      <c r="B97" s="14">
        <v>42309</v>
      </c>
      <c r="C97" s="18">
        <v>96.8</v>
      </c>
      <c r="D97" s="18">
        <v>5.5300000000000011</v>
      </c>
      <c r="E97" s="18">
        <v>30219.85500000004</v>
      </c>
      <c r="F97" s="18">
        <v>9.8866666666666667</v>
      </c>
      <c r="G97" s="18">
        <v>11.113333333333335</v>
      </c>
      <c r="H97" s="23"/>
      <c r="I97" s="23"/>
    </row>
    <row r="98" spans="1:9" x14ac:dyDescent="0.25">
      <c r="A98" s="21"/>
      <c r="B98" s="14">
        <v>42339</v>
      </c>
      <c r="C98" s="18">
        <v>85.2</v>
      </c>
      <c r="D98" s="18">
        <v>5.1967741935483867</v>
      </c>
      <c r="E98" s="18">
        <v>30481.555000000029</v>
      </c>
      <c r="F98" s="18">
        <v>8.4419354838709655</v>
      </c>
      <c r="G98" s="18">
        <v>9.4322580645161302</v>
      </c>
      <c r="H98" s="24">
        <v>64.2</v>
      </c>
      <c r="I98" s="24">
        <v>10.329328252392768</v>
      </c>
    </row>
    <row r="99" spans="1:9" x14ac:dyDescent="0.25">
      <c r="A99" s="19">
        <v>2016</v>
      </c>
      <c r="B99" s="14">
        <v>42370</v>
      </c>
      <c r="C99" s="18">
        <v>115.59999999999997</v>
      </c>
      <c r="D99" s="18">
        <v>2</v>
      </c>
      <c r="E99" s="18">
        <v>30669.665000000034</v>
      </c>
      <c r="F99" s="18">
        <v>6.0680645161290334</v>
      </c>
      <c r="G99" s="18">
        <v>7.8580645161290343</v>
      </c>
      <c r="H99" s="22"/>
      <c r="I99" s="22"/>
    </row>
    <row r="100" spans="1:9" x14ac:dyDescent="0.25">
      <c r="A100" s="20"/>
      <c r="B100" s="14">
        <v>42401</v>
      </c>
      <c r="C100" s="18">
        <v>107.60000000000001</v>
      </c>
      <c r="D100" s="18">
        <v>0.91379310344827569</v>
      </c>
      <c r="E100" s="18">
        <v>30830.965000000033</v>
      </c>
      <c r="F100" s="18">
        <v>5.5620689655172422</v>
      </c>
      <c r="G100" s="18">
        <v>6.9931034482758605</v>
      </c>
      <c r="H100" s="23"/>
      <c r="I100" s="23"/>
    </row>
    <row r="101" spans="1:9" x14ac:dyDescent="0.25">
      <c r="A101" s="20"/>
      <c r="B101" s="14">
        <v>42430</v>
      </c>
      <c r="C101" s="18">
        <v>87.4</v>
      </c>
      <c r="D101" s="18">
        <v>1.0516129032258064</v>
      </c>
      <c r="E101" s="18">
        <v>31015.16500000003</v>
      </c>
      <c r="F101" s="18">
        <v>5.9419354838709681</v>
      </c>
      <c r="G101" s="18">
        <v>6.6064516129032249</v>
      </c>
      <c r="H101" s="23"/>
      <c r="I101" s="23"/>
    </row>
    <row r="102" spans="1:9" x14ac:dyDescent="0.25">
      <c r="A102" s="20"/>
      <c r="B102" s="14">
        <v>42461</v>
      </c>
      <c r="C102" s="18">
        <v>67.800000000000011</v>
      </c>
      <c r="D102" s="18">
        <v>3.1533333333333338</v>
      </c>
      <c r="E102" s="18">
        <v>31279.465000000033</v>
      </c>
      <c r="F102" s="18">
        <v>8.81</v>
      </c>
      <c r="G102" s="18">
        <v>8.2466666666666661</v>
      </c>
      <c r="H102" s="23"/>
      <c r="I102" s="23"/>
    </row>
    <row r="103" spans="1:9" x14ac:dyDescent="0.25">
      <c r="A103" s="20"/>
      <c r="B103" s="14">
        <v>42491</v>
      </c>
      <c r="C103" s="18">
        <v>49.4</v>
      </c>
      <c r="D103" s="18">
        <v>7.5129032258064505</v>
      </c>
      <c r="E103" s="18">
        <v>31664.265000000036</v>
      </c>
      <c r="F103" s="18">
        <v>12.412903225806451</v>
      </c>
      <c r="G103" s="18">
        <v>10.509677419354839</v>
      </c>
      <c r="H103" s="23"/>
      <c r="I103" s="23"/>
    </row>
    <row r="104" spans="1:9" x14ac:dyDescent="0.25">
      <c r="A104" s="20"/>
      <c r="B104" s="14">
        <v>42522</v>
      </c>
      <c r="C104" s="18">
        <v>130.19999999999999</v>
      </c>
      <c r="D104" s="18">
        <v>11.766666666666664</v>
      </c>
      <c r="E104" s="18">
        <v>32153.065000000039</v>
      </c>
      <c r="F104" s="18">
        <v>16.293333333333337</v>
      </c>
      <c r="G104" s="18">
        <v>17.883333333333333</v>
      </c>
      <c r="H104" s="23"/>
      <c r="I104" s="23"/>
    </row>
    <row r="105" spans="1:9" x14ac:dyDescent="0.25">
      <c r="A105" s="20"/>
      <c r="B105" s="14">
        <v>42552</v>
      </c>
      <c r="C105" s="18">
        <v>64.200000000000017</v>
      </c>
      <c r="D105" s="18">
        <v>12.787096774193548</v>
      </c>
      <c r="E105" s="18">
        <v>32682.765000000032</v>
      </c>
      <c r="F105" s="18">
        <v>17.087096774193551</v>
      </c>
      <c r="G105" s="18">
        <v>15.083870967741936</v>
      </c>
      <c r="H105" s="23"/>
      <c r="I105" s="23"/>
    </row>
    <row r="106" spans="1:9" x14ac:dyDescent="0.25">
      <c r="A106" s="20"/>
      <c r="B106" s="14">
        <v>42583</v>
      </c>
      <c r="C106" s="18">
        <v>85</v>
      </c>
      <c r="D106" s="18">
        <v>12.464516129032255</v>
      </c>
      <c r="E106" s="18">
        <v>33220.165000000045</v>
      </c>
      <c r="F106" s="18">
        <v>17.335483870967742</v>
      </c>
      <c r="G106" s="18">
        <v>15.948387096774194</v>
      </c>
      <c r="H106" s="23"/>
      <c r="I106" s="23"/>
    </row>
    <row r="107" spans="1:9" x14ac:dyDescent="0.25">
      <c r="A107" s="20"/>
      <c r="B107" s="14">
        <v>42614</v>
      </c>
      <c r="C107" s="18">
        <v>85.999999999999986</v>
      </c>
      <c r="D107" s="18">
        <v>11.673333333333334</v>
      </c>
      <c r="E107" s="18">
        <v>33714.565000000053</v>
      </c>
      <c r="F107" s="18">
        <v>16.479999999999997</v>
      </c>
      <c r="G107" s="18">
        <v>158.6</v>
      </c>
      <c r="H107" s="23"/>
      <c r="I107" s="23"/>
    </row>
    <row r="108" spans="1:9" x14ac:dyDescent="0.25">
      <c r="A108" s="20"/>
      <c r="B108" s="14">
        <v>42644</v>
      </c>
      <c r="C108" s="18">
        <v>22.4</v>
      </c>
      <c r="D108" s="18">
        <v>6.3322580645161306</v>
      </c>
      <c r="E108" s="18">
        <v>34093.665000000052</v>
      </c>
      <c r="F108" s="18">
        <v>12.229032258064516</v>
      </c>
      <c r="G108" s="18">
        <v>13.448387096774196</v>
      </c>
      <c r="H108" s="23"/>
      <c r="I108" s="23"/>
    </row>
    <row r="109" spans="1:9" x14ac:dyDescent="0.25">
      <c r="A109" s="20"/>
      <c r="B109" s="14">
        <v>42675</v>
      </c>
      <c r="C109" s="18">
        <v>81.399999999999991</v>
      </c>
      <c r="D109" s="18">
        <v>1.5296666666666665</v>
      </c>
      <c r="E109" s="18">
        <v>34330.675000000061</v>
      </c>
      <c r="F109" s="18">
        <v>7.9003333333333332</v>
      </c>
      <c r="G109" s="18">
        <v>10.313333333333334</v>
      </c>
      <c r="H109" s="23"/>
      <c r="I109" s="23"/>
    </row>
    <row r="110" spans="1:9" x14ac:dyDescent="0.25">
      <c r="A110" s="21"/>
      <c r="B110" s="14">
        <v>42705</v>
      </c>
      <c r="C110" s="18">
        <v>42.800000000000004</v>
      </c>
      <c r="D110" s="18">
        <v>2.0612903225806454</v>
      </c>
      <c r="E110" s="18">
        <v>34524.07500000007</v>
      </c>
      <c r="F110" s="18">
        <v>6.2387096774193553</v>
      </c>
      <c r="G110" s="18">
        <v>8.1512903225806443</v>
      </c>
      <c r="H110" s="24">
        <v>78.316666666666663</v>
      </c>
      <c r="I110" s="24">
        <v>10.830838224808192</v>
      </c>
    </row>
    <row r="111" spans="1:9" x14ac:dyDescent="0.25">
      <c r="A111" s="19">
        <v>2017</v>
      </c>
      <c r="B111" s="14">
        <v>42736</v>
      </c>
      <c r="C111" s="18">
        <v>96</v>
      </c>
      <c r="D111" s="18">
        <v>1.0741935483870966</v>
      </c>
      <c r="E111" s="18">
        <v>34672.275000000081</v>
      </c>
      <c r="F111" s="18">
        <v>4.7806451612903222</v>
      </c>
      <c r="G111" s="18">
        <v>6.725806451612903</v>
      </c>
      <c r="H111" s="22"/>
      <c r="I111" s="22"/>
    </row>
    <row r="112" spans="1:9" x14ac:dyDescent="0.25">
      <c r="A112" s="20"/>
      <c r="B112" s="14">
        <v>42767</v>
      </c>
      <c r="C112" s="18">
        <v>68</v>
      </c>
      <c r="D112" s="18">
        <v>2.657142857142857</v>
      </c>
      <c r="E112" s="18">
        <v>34832.375000000095</v>
      </c>
      <c r="F112" s="18">
        <v>5.7178571428571434</v>
      </c>
      <c r="G112" s="18">
        <v>6.4499999999999984</v>
      </c>
      <c r="H112" s="23"/>
      <c r="I112" s="23"/>
    </row>
    <row r="113" spans="1:10" x14ac:dyDescent="0.25">
      <c r="A113" s="20"/>
      <c r="B113" s="14">
        <v>42795</v>
      </c>
      <c r="C113" s="18">
        <v>70.599999999999994</v>
      </c>
      <c r="D113" s="18">
        <v>3.6935483870967736</v>
      </c>
      <c r="E113" s="18">
        <v>35070.275000000081</v>
      </c>
      <c r="F113" s="18">
        <v>7.6741935483870956</v>
      </c>
      <c r="G113" s="18">
        <v>7.6032258064516123</v>
      </c>
      <c r="H113" s="23"/>
      <c r="I113" s="23"/>
    </row>
    <row r="114" spans="1:10" x14ac:dyDescent="0.25">
      <c r="A114" s="20"/>
      <c r="B114" s="14">
        <v>42826</v>
      </c>
      <c r="C114" s="18">
        <v>25.400000000000002</v>
      </c>
      <c r="D114" s="18">
        <v>4.6050000000000004</v>
      </c>
      <c r="E114" s="18">
        <v>35371.37500000008</v>
      </c>
      <c r="F114" s="18">
        <v>10.036666666666667</v>
      </c>
      <c r="G114" s="18">
        <v>9.2700000000000031</v>
      </c>
      <c r="H114" s="23"/>
      <c r="I114" s="23"/>
    </row>
    <row r="115" spans="1:10" x14ac:dyDescent="0.25">
      <c r="A115" s="20"/>
      <c r="B115" s="14">
        <v>42856</v>
      </c>
      <c r="C115" s="18">
        <v>25.4</v>
      </c>
      <c r="D115" s="18">
        <v>8.4709677419354836</v>
      </c>
      <c r="E115" s="18">
        <v>35772.245000000104</v>
      </c>
      <c r="F115" s="18">
        <v>12.931290322580647</v>
      </c>
      <c r="G115" s="18">
        <v>11.087096774193547</v>
      </c>
      <c r="H115" s="23"/>
      <c r="I115" s="23"/>
    </row>
    <row r="116" spans="1:10" x14ac:dyDescent="0.25">
      <c r="A116" s="20"/>
      <c r="B116" s="14">
        <v>42887</v>
      </c>
      <c r="C116" s="18">
        <v>70.2</v>
      </c>
      <c r="D116" s="18">
        <v>11.563333333333334</v>
      </c>
      <c r="E116" s="18">
        <v>36242.445000000102</v>
      </c>
      <c r="F116" s="18">
        <v>15.673333333333337</v>
      </c>
      <c r="G116" s="18">
        <v>13.573333333333334</v>
      </c>
      <c r="H116" s="23"/>
      <c r="I116" s="23"/>
    </row>
    <row r="117" spans="1:10" x14ac:dyDescent="0.25">
      <c r="A117" s="20"/>
      <c r="B117" s="14">
        <v>42917</v>
      </c>
      <c r="C117" s="18">
        <v>88.999999999999986</v>
      </c>
      <c r="D117" s="18">
        <v>12.393548387096772</v>
      </c>
      <c r="E117" s="18">
        <v>36778.045000000129</v>
      </c>
      <c r="F117" s="18">
        <v>17.27741935483871</v>
      </c>
      <c r="G117" s="18">
        <v>15.245161290322589</v>
      </c>
      <c r="H117" s="23"/>
      <c r="I117" s="23"/>
    </row>
    <row r="118" spans="1:10" x14ac:dyDescent="0.25">
      <c r="A118" s="20"/>
      <c r="B118" s="14">
        <v>42948</v>
      </c>
      <c r="C118" s="18">
        <v>67.200000000000017</v>
      </c>
      <c r="D118" s="18">
        <v>10.63225806451613</v>
      </c>
      <c r="E118" s="18">
        <v>37290.945000000131</v>
      </c>
      <c r="F118" s="18">
        <v>16.545161290322582</v>
      </c>
      <c r="G118" s="18">
        <v>15.332258064516131</v>
      </c>
      <c r="H118" s="23"/>
      <c r="I118" s="23"/>
    </row>
    <row r="119" spans="1:10" x14ac:dyDescent="0.25">
      <c r="A119" s="20"/>
      <c r="B119" s="14">
        <v>42979</v>
      </c>
      <c r="C119" s="18">
        <v>111.40000000000002</v>
      </c>
      <c r="D119" s="18">
        <v>89.899999999999991</v>
      </c>
      <c r="E119" s="18">
        <v>37731.945000000131</v>
      </c>
      <c r="F119" s="18">
        <v>14.7</v>
      </c>
      <c r="G119" s="18">
        <v>14.543333333333331</v>
      </c>
      <c r="H119" s="23"/>
      <c r="I119" s="23"/>
    </row>
    <row r="120" spans="1:10" x14ac:dyDescent="0.25">
      <c r="A120" s="20"/>
      <c r="B120" s="14">
        <v>43009</v>
      </c>
      <c r="C120" s="18">
        <v>56.2</v>
      </c>
      <c r="D120" s="18">
        <v>8.4035483870967731</v>
      </c>
      <c r="E120" s="18">
        <v>38137.645000000128</v>
      </c>
      <c r="F120" s="18">
        <v>13.087096774193551</v>
      </c>
      <c r="G120" s="18">
        <v>13.351612903225808</v>
      </c>
      <c r="H120" s="23"/>
      <c r="I120" s="23"/>
    </row>
    <row r="121" spans="1:10" x14ac:dyDescent="0.25">
      <c r="A121" s="20"/>
      <c r="B121" s="14">
        <v>43040</v>
      </c>
      <c r="C121" s="18">
        <v>79.599999999999994</v>
      </c>
      <c r="D121" s="18">
        <v>33.06666666666667</v>
      </c>
      <c r="E121" s="18">
        <v>38409.645000000135</v>
      </c>
      <c r="F121" s="18">
        <v>9.0666666666666664</v>
      </c>
      <c r="G121" s="18">
        <v>10.87</v>
      </c>
      <c r="H121" s="23"/>
      <c r="I121" s="23"/>
    </row>
    <row r="122" spans="1:10" x14ac:dyDescent="0.25">
      <c r="A122" s="21"/>
      <c r="B122" s="14">
        <v>43070</v>
      </c>
      <c r="C122" s="18">
        <v>79.399999999999991</v>
      </c>
      <c r="D122" s="18">
        <v>1.5580645161290321</v>
      </c>
      <c r="E122" s="18">
        <v>38594.845000000132</v>
      </c>
      <c r="F122" s="18">
        <v>5.9741935483870963</v>
      </c>
      <c r="G122" s="18">
        <v>8.0709677419354851</v>
      </c>
      <c r="H122" s="24">
        <v>69.86666666666666</v>
      </c>
      <c r="I122" s="24">
        <v>10.746402575918706</v>
      </c>
    </row>
    <row r="123" spans="1:10" x14ac:dyDescent="0.25">
      <c r="A123" s="4"/>
    </row>
    <row r="124" spans="1:10" x14ac:dyDescent="0.25">
      <c r="A124" s="4"/>
      <c r="B124" s="26" t="s">
        <v>13</v>
      </c>
    </row>
    <row r="125" spans="1:10" x14ac:dyDescent="0.25">
      <c r="A125" s="4"/>
      <c r="H125" s="7">
        <f>MIN(H14:H122)</f>
        <v>48.390000000000015</v>
      </c>
      <c r="I125" s="7">
        <f>MIN(I14:I122)</f>
        <v>8.9929509157509138</v>
      </c>
      <c r="J125" s="8" t="s">
        <v>8</v>
      </c>
    </row>
    <row r="126" spans="1:10" x14ac:dyDescent="0.25">
      <c r="A126" s="4"/>
      <c r="H126" s="7">
        <f>MAX(H14:H122)</f>
        <v>80.369230769230768</v>
      </c>
      <c r="I126" s="7">
        <f>MAX(I14:I122)</f>
        <v>11.010145338532435</v>
      </c>
      <c r="J126" s="8" t="s">
        <v>9</v>
      </c>
    </row>
    <row r="127" spans="1:10" x14ac:dyDescent="0.25">
      <c r="A127" s="4"/>
      <c r="H127" s="7">
        <f>AVERAGE(H14:H122)</f>
        <v>67.61633333333333</v>
      </c>
      <c r="I127" s="7">
        <f>AVERAGE(I14:I122)</f>
        <v>10.071553828205534</v>
      </c>
      <c r="J127" s="8" t="s">
        <v>10</v>
      </c>
    </row>
    <row r="128" spans="1:10" x14ac:dyDescent="0.25">
      <c r="A128" s="4"/>
      <c r="H128" s="9">
        <f>STDEV(H14:H122)</f>
        <v>10.449611378823745</v>
      </c>
      <c r="I128" s="9">
        <f>STDEV(I14:I122)</f>
        <v>0.64309989484060259</v>
      </c>
      <c r="J128" s="8" t="s">
        <v>11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</dc:creator>
  <cp:lastModifiedBy>Jamie</cp:lastModifiedBy>
  <dcterms:created xsi:type="dcterms:W3CDTF">2019-06-21T12:52:03Z</dcterms:created>
  <dcterms:modified xsi:type="dcterms:W3CDTF">2019-11-29T14:26:19Z</dcterms:modified>
</cp:coreProperties>
</file>